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240" yWindow="315" windowWidth="18915" windowHeight="8220"/>
  </bookViews>
  <sheets>
    <sheet name="PILOT Correlation_Coeff" sheetId="2" r:id="rId1"/>
  </sheets>
  <calcPr calcId="0"/>
  <pivotCaches>
    <pivotCache cacheId="2" r:id="rId2"/>
  </pivotCaches>
</workbook>
</file>

<file path=xl/calcChain.xml><?xml version="1.0" encoding="utf-8"?>
<calcChain xmlns="http://schemas.openxmlformats.org/spreadsheetml/2006/main">
  <c r="M33" i="2"/>
  <c r="M31"/>
  <c r="M30"/>
  <c r="M29"/>
  <c r="M28"/>
  <c r="M27"/>
  <c r="M25"/>
  <c r="Q24"/>
  <c r="P24"/>
  <c r="O24"/>
  <c r="N24"/>
  <c r="M24"/>
  <c r="O4"/>
  <c r="P4"/>
  <c r="Q4"/>
  <c r="O5"/>
  <c r="P5"/>
  <c r="Q5"/>
  <c r="O6"/>
  <c r="P6"/>
  <c r="Q6"/>
  <c r="O7"/>
  <c r="P7"/>
  <c r="Q7"/>
  <c r="O8"/>
  <c r="P8"/>
  <c r="Q8"/>
  <c r="O9"/>
  <c r="P9"/>
  <c r="Q9"/>
  <c r="O10"/>
  <c r="P10"/>
  <c r="Q10"/>
  <c r="O11"/>
  <c r="P11"/>
  <c r="Q11"/>
  <c r="O12"/>
  <c r="P12"/>
  <c r="Q12"/>
  <c r="O13"/>
  <c r="P13"/>
  <c r="Q13"/>
  <c r="O14"/>
  <c r="P14"/>
  <c r="Q14"/>
  <c r="O15"/>
  <c r="P15"/>
  <c r="Q15"/>
  <c r="O16"/>
  <c r="P16"/>
  <c r="Q16"/>
  <c r="O17"/>
  <c r="P17"/>
  <c r="Q17"/>
  <c r="O18"/>
  <c r="P18"/>
  <c r="Q18"/>
  <c r="O19"/>
  <c r="P19"/>
  <c r="Q19"/>
  <c r="O20"/>
  <c r="P20"/>
  <c r="Q20"/>
  <c r="O21"/>
  <c r="P21"/>
  <c r="Q21"/>
  <c r="O22"/>
  <c r="P22"/>
  <c r="Q22"/>
  <c r="O23"/>
  <c r="P23"/>
  <c r="Q23"/>
  <c r="Q3"/>
  <c r="P3"/>
  <c r="O3"/>
  <c r="M3"/>
  <c r="N3"/>
  <c r="M4"/>
  <c r="N4"/>
  <c r="M5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  <c r="A4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3"/>
</calcChain>
</file>

<file path=xl/sharedStrings.xml><?xml version="1.0" encoding="utf-8"?>
<sst xmlns="http://schemas.openxmlformats.org/spreadsheetml/2006/main" count="29" uniqueCount="28">
  <si>
    <t>Year</t>
  </si>
  <si>
    <t>Month</t>
  </si>
  <si>
    <t>Obs (cfs)</t>
  </si>
  <si>
    <t>Sim (cfs)</t>
  </si>
  <si>
    <t>x</t>
  </si>
  <si>
    <t>y</t>
  </si>
  <si>
    <t>xy</t>
  </si>
  <si>
    <t>Wyear</t>
  </si>
  <si>
    <t>Row Labels</t>
  </si>
  <si>
    <t>Grand Total</t>
  </si>
  <si>
    <t>Values</t>
  </si>
  <si>
    <t>Average of Obs (cfs)</t>
  </si>
  <si>
    <t>Average of Sim (cfs)</t>
  </si>
  <si>
    <t>Obs</t>
  </si>
  <si>
    <t>Sim</t>
  </si>
  <si>
    <t>Obs*Sim</t>
  </si>
  <si>
    <t>Obs*Obs</t>
  </si>
  <si>
    <t>Sim*Sim</t>
  </si>
  <si>
    <t>SUM</t>
  </si>
  <si>
    <t>Count</t>
  </si>
  <si>
    <t>CC</t>
  </si>
  <si>
    <t>x2</t>
  </si>
  <si>
    <t>y2</t>
  </si>
  <si>
    <t>n*sum(xy)</t>
  </si>
  <si>
    <t>n*sum(x2)</t>
  </si>
  <si>
    <t>(sum(x))^2</t>
  </si>
  <si>
    <t>n*sum(y2)</t>
  </si>
  <si>
    <t>(sum(y))^2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</si>
</sst>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2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keta" refreshedDate="41019.37871759259" createdVersion="3" refreshedVersion="3" minRefreshableVersion="3" recordCount="252">
  <cacheSource type="worksheet">
    <worksheetSource ref="A1:E253" sheet="PILOT Correlation_Coeff"/>
  </cacheSource>
  <cacheFields count="5">
    <cacheField name="Wyear" numFmtId="0">
      <sharedItems containsSemiMixedTypes="0" containsString="0" containsNumber="1" containsInteger="1" minValue="1976" maxValue="1996" count="21"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</sharedItems>
    </cacheField>
    <cacheField name="Year" numFmtId="0">
      <sharedItems containsSemiMixedTypes="0" containsString="0" containsNumber="1" containsInteger="1" minValue="1975" maxValue="1996"/>
    </cacheField>
    <cacheField name="Month" numFmtId="0">
      <sharedItems containsSemiMixedTypes="0" containsString="0" containsNumber="1" containsInteger="1" minValue="1" maxValue="12"/>
    </cacheField>
    <cacheField name="Obs (cfs)" numFmtId="2">
      <sharedItems containsSemiMixedTypes="0" containsString="0" containsNumber="1" minValue="35161.290323000001" maxValue="844566.66666700004"/>
    </cacheField>
    <cacheField name="Sim (cfs)" numFmtId="2">
      <sharedItems containsSemiMixedTypes="0" containsString="0" containsNumber="1" minValue="7307.4731400000001" maxValue="676065.37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2">
  <r>
    <x v="0"/>
    <n v="1975"/>
    <n v="10"/>
    <n v="313677.41935500002"/>
    <n v="126330.898"/>
  </r>
  <r>
    <x v="0"/>
    <n v="1975"/>
    <n v="11"/>
    <n v="168666.66666700001"/>
    <n v="65097.597699999998"/>
  </r>
  <r>
    <x v="0"/>
    <n v="1975"/>
    <n v="12"/>
    <n v="92838.709677000006"/>
    <n v="37312.332000000002"/>
  </r>
  <r>
    <x v="0"/>
    <n v="1976"/>
    <n v="1"/>
    <n v="67870.967741999993"/>
    <n v="23330.3125"/>
  </r>
  <r>
    <x v="0"/>
    <n v="1976"/>
    <n v="2"/>
    <n v="54758.620690000003"/>
    <n v="16778.6934"/>
  </r>
  <r>
    <x v="0"/>
    <n v="1976"/>
    <n v="3"/>
    <n v="45709.677419"/>
    <n v="12409.468800000001"/>
  </r>
  <r>
    <x v="0"/>
    <n v="1976"/>
    <n v="4"/>
    <n v="38433.333333000002"/>
    <n v="48230.945299999999"/>
  </r>
  <r>
    <x v="0"/>
    <n v="1976"/>
    <n v="5"/>
    <n v="285870.96774200001"/>
    <n v="335102.875"/>
  </r>
  <r>
    <x v="0"/>
    <n v="1976"/>
    <n v="6"/>
    <n v="537600"/>
    <n v="470221.65600000002"/>
  </r>
  <r>
    <x v="0"/>
    <n v="1976"/>
    <n v="7"/>
    <n v="408290.32258099999"/>
    <n v="378459.68800000002"/>
  </r>
  <r>
    <x v="0"/>
    <n v="1976"/>
    <n v="8"/>
    <n v="346096.774194"/>
    <n v="236272.93799999999"/>
  </r>
  <r>
    <x v="0"/>
    <n v="1976"/>
    <n v="9"/>
    <n v="252733.33333299999"/>
    <n v="144901.28099999999"/>
  </r>
  <r>
    <x v="1"/>
    <n v="1976"/>
    <n v="10"/>
    <n v="184483.870968"/>
    <n v="76720.257800000007"/>
  </r>
  <r>
    <x v="1"/>
    <n v="1976"/>
    <n v="11"/>
    <n v="92833.333333000002"/>
    <n v="36302.078099999999"/>
  </r>
  <r>
    <x v="1"/>
    <n v="1976"/>
    <n v="12"/>
    <n v="71290.322581"/>
    <n v="24006.544900000001"/>
  </r>
  <r>
    <x v="1"/>
    <n v="1977"/>
    <n v="1"/>
    <n v="60161.290323000001"/>
    <n v="14614.8604"/>
  </r>
  <r>
    <x v="1"/>
    <n v="1977"/>
    <n v="2"/>
    <n v="51964.285713999998"/>
    <n v="10167.791999999999"/>
  </r>
  <r>
    <x v="1"/>
    <n v="1977"/>
    <n v="3"/>
    <n v="48838.709676999999"/>
    <n v="10103.296899999999"/>
  </r>
  <r>
    <x v="1"/>
    <n v="1977"/>
    <n v="4"/>
    <n v="45266.666666999998"/>
    <n v="11348.179700000001"/>
  </r>
  <r>
    <x v="1"/>
    <n v="1977"/>
    <n v="5"/>
    <n v="190096.774194"/>
    <n v="239189.84400000001"/>
  </r>
  <r>
    <x v="1"/>
    <n v="1977"/>
    <n v="6"/>
    <n v="630900"/>
    <n v="491143.21899999998"/>
  </r>
  <r>
    <x v="1"/>
    <n v="1977"/>
    <n v="7"/>
    <n v="472548.38709700003"/>
    <n v="398176.28100000002"/>
  </r>
  <r>
    <x v="1"/>
    <n v="1977"/>
    <n v="8"/>
    <n v="316612.90322600002"/>
    <n v="217656.234"/>
  </r>
  <r>
    <x v="1"/>
    <n v="1977"/>
    <n v="9"/>
    <n v="276833.33333300002"/>
    <n v="160358.109"/>
  </r>
  <r>
    <x v="2"/>
    <n v="1977"/>
    <n v="10"/>
    <n v="234741.93548399999"/>
    <n v="131189.45300000001"/>
  </r>
  <r>
    <x v="2"/>
    <n v="1977"/>
    <n v="11"/>
    <n v="136433.33333299999"/>
    <n v="61349.582000000002"/>
  </r>
  <r>
    <x v="2"/>
    <n v="1977"/>
    <n v="12"/>
    <n v="85354.838709999996"/>
    <n v="38555.691400000003"/>
  </r>
  <r>
    <x v="2"/>
    <n v="1978"/>
    <n v="1"/>
    <n v="61677.419354999998"/>
    <n v="24853.1973"/>
  </r>
  <r>
    <x v="2"/>
    <n v="1978"/>
    <n v="2"/>
    <n v="51657.142856999999"/>
    <n v="17387.296900000001"/>
  </r>
  <r>
    <x v="2"/>
    <n v="1978"/>
    <n v="3"/>
    <n v="47870.967742000001"/>
    <n v="13274.9609"/>
  </r>
  <r>
    <x v="2"/>
    <n v="1978"/>
    <n v="4"/>
    <n v="43750"/>
    <n v="47705.25"/>
  </r>
  <r>
    <x v="2"/>
    <n v="1978"/>
    <n v="5"/>
    <n v="148645.16128999999"/>
    <n v="191971.21900000001"/>
  </r>
  <r>
    <x v="2"/>
    <n v="1978"/>
    <n v="6"/>
    <n v="364366.66666699998"/>
    <n v="302884.28100000002"/>
  </r>
  <r>
    <x v="2"/>
    <n v="1978"/>
    <n v="7"/>
    <n v="425838.70967700001"/>
    <n v="240378.54699999999"/>
  </r>
  <r>
    <x v="2"/>
    <n v="1978"/>
    <n v="8"/>
    <n v="329967.741935"/>
    <n v="163065.125"/>
  </r>
  <r>
    <x v="2"/>
    <n v="1978"/>
    <n v="9"/>
    <n v="283733.33333300002"/>
    <n v="104577.633"/>
  </r>
  <r>
    <x v="3"/>
    <n v="1978"/>
    <n v="10"/>
    <n v="170645.16128999999"/>
    <n v="60884.832000000002"/>
  </r>
  <r>
    <x v="3"/>
    <n v="1978"/>
    <n v="11"/>
    <n v="98533.333333000002"/>
    <n v="40914.300799999997"/>
  </r>
  <r>
    <x v="3"/>
    <n v="1978"/>
    <n v="12"/>
    <n v="69354.838709999996"/>
    <n v="28422.105500000001"/>
  </r>
  <r>
    <x v="3"/>
    <n v="1979"/>
    <n v="1"/>
    <n v="60645.161289999996"/>
    <n v="15363.756799999999"/>
  </r>
  <r>
    <x v="3"/>
    <n v="1979"/>
    <n v="2"/>
    <n v="55892.857143000001"/>
    <n v="10087.8467"/>
  </r>
  <r>
    <x v="3"/>
    <n v="1979"/>
    <n v="3"/>
    <n v="50967.741934999998"/>
    <n v="7307.4731400000001"/>
  </r>
  <r>
    <x v="3"/>
    <n v="1979"/>
    <n v="4"/>
    <n v="42166.666666999998"/>
    <n v="53880.125"/>
  </r>
  <r>
    <x v="3"/>
    <n v="1979"/>
    <n v="5"/>
    <n v="365483.87096799997"/>
    <n v="299300.93800000002"/>
  </r>
  <r>
    <x v="3"/>
    <n v="1979"/>
    <n v="6"/>
    <n v="531200"/>
    <n v="480767.84399999998"/>
  </r>
  <r>
    <x v="3"/>
    <n v="1979"/>
    <n v="7"/>
    <n v="468032.258065"/>
    <n v="431942.65600000002"/>
  </r>
  <r>
    <x v="3"/>
    <n v="1979"/>
    <n v="8"/>
    <n v="439322.58064499998"/>
    <n v="294404.71899999998"/>
  </r>
  <r>
    <x v="3"/>
    <n v="1979"/>
    <n v="9"/>
    <n v="325500"/>
    <n v="165850.56200000001"/>
  </r>
  <r>
    <x v="4"/>
    <n v="1979"/>
    <n v="10"/>
    <n v="233225.80645199999"/>
    <n v="102721.79700000001"/>
  </r>
  <r>
    <x v="4"/>
    <n v="1979"/>
    <n v="11"/>
    <n v="122666.666667"/>
    <n v="59531.425799999997"/>
  </r>
  <r>
    <x v="4"/>
    <n v="1979"/>
    <n v="12"/>
    <n v="78548.387096999999"/>
    <n v="37828.253900000003"/>
  </r>
  <r>
    <x v="4"/>
    <n v="1980"/>
    <n v="1"/>
    <n v="67580.645160999993"/>
    <n v="23345.646499999999"/>
  </r>
  <r>
    <x v="4"/>
    <n v="1980"/>
    <n v="2"/>
    <n v="60862.068965999999"/>
    <n v="17249.914100000002"/>
  </r>
  <r>
    <x v="4"/>
    <n v="1980"/>
    <n v="3"/>
    <n v="56774.193548000003"/>
    <n v="12853.3447"/>
  </r>
  <r>
    <x v="4"/>
    <n v="1980"/>
    <n v="4"/>
    <n v="50966.666666999998"/>
    <n v="73494.664099999995"/>
  </r>
  <r>
    <x v="4"/>
    <n v="1980"/>
    <n v="5"/>
    <n v="357258.06451599998"/>
    <n v="356239.03100000002"/>
  </r>
  <r>
    <x v="4"/>
    <n v="1980"/>
    <n v="6"/>
    <n v="584400"/>
    <n v="401370.5"/>
  </r>
  <r>
    <x v="4"/>
    <n v="1980"/>
    <n v="7"/>
    <n v="457806.45161300001"/>
    <n v="300802.78100000002"/>
  </r>
  <r>
    <x v="4"/>
    <n v="1980"/>
    <n v="8"/>
    <n v="407032.258065"/>
    <n v="203322.25"/>
  </r>
  <r>
    <x v="4"/>
    <n v="1980"/>
    <n v="9"/>
    <n v="359933.33333300002"/>
    <n v="139627.391"/>
  </r>
  <r>
    <x v="5"/>
    <n v="1980"/>
    <n v="10"/>
    <n v="261838.70967700001"/>
    <n v="99785.335900000005"/>
  </r>
  <r>
    <x v="5"/>
    <n v="1980"/>
    <n v="11"/>
    <n v="141933.33333299999"/>
    <n v="88817.335900000005"/>
  </r>
  <r>
    <x v="5"/>
    <n v="1980"/>
    <n v="12"/>
    <n v="80967.741934999998"/>
    <n v="61714.511700000003"/>
  </r>
  <r>
    <x v="5"/>
    <n v="1981"/>
    <n v="1"/>
    <n v="64354.838710000004"/>
    <n v="41500.160199999998"/>
  </r>
  <r>
    <x v="5"/>
    <n v="1981"/>
    <n v="2"/>
    <n v="56250"/>
    <n v="31819.543000000001"/>
  </r>
  <r>
    <x v="5"/>
    <n v="1981"/>
    <n v="3"/>
    <n v="47580.645161"/>
    <n v="31937.320299999999"/>
  </r>
  <r>
    <x v="5"/>
    <n v="1981"/>
    <n v="4"/>
    <n v="42000"/>
    <n v="64826.656199999998"/>
  </r>
  <r>
    <x v="5"/>
    <n v="1981"/>
    <n v="5"/>
    <n v="327741.93548400002"/>
    <n v="219954.18799999999"/>
  </r>
  <r>
    <x v="5"/>
    <n v="1981"/>
    <n v="6"/>
    <n v="472866.66666699998"/>
    <n v="430801.09399999998"/>
  </r>
  <r>
    <x v="5"/>
    <n v="1981"/>
    <n v="7"/>
    <n v="389161.29032299999"/>
    <n v="362047.59399999998"/>
  </r>
  <r>
    <x v="5"/>
    <n v="1981"/>
    <n v="8"/>
    <n v="515774.19354800001"/>
    <n v="259196.56200000001"/>
  </r>
  <r>
    <x v="5"/>
    <n v="1981"/>
    <n v="9"/>
    <n v="340900"/>
    <n v="157337.15599999999"/>
  </r>
  <r>
    <x v="6"/>
    <n v="1981"/>
    <n v="10"/>
    <n v="221645.16128999999"/>
    <n v="107233.07799999999"/>
  </r>
  <r>
    <x v="6"/>
    <n v="1981"/>
    <n v="11"/>
    <n v="122333.333333"/>
    <n v="97276.773400000005"/>
  </r>
  <r>
    <x v="6"/>
    <n v="1981"/>
    <n v="12"/>
    <n v="89032.258065000002"/>
    <n v="64128.277300000002"/>
  </r>
  <r>
    <x v="6"/>
    <n v="1982"/>
    <n v="1"/>
    <n v="72096.774193999998"/>
    <n v="39549.4375"/>
  </r>
  <r>
    <x v="6"/>
    <n v="1982"/>
    <n v="2"/>
    <n v="58928.571429000003"/>
    <n v="26274.3711"/>
  </r>
  <r>
    <x v="6"/>
    <n v="1982"/>
    <n v="3"/>
    <n v="47580.645161"/>
    <n v="18787.101600000002"/>
  </r>
  <r>
    <x v="6"/>
    <n v="1982"/>
    <n v="4"/>
    <n v="39000"/>
    <n v="22664.1191"/>
  </r>
  <r>
    <x v="6"/>
    <n v="1982"/>
    <n v="5"/>
    <n v="204354.83871000001"/>
    <n v="312083.125"/>
  </r>
  <r>
    <x v="6"/>
    <n v="1982"/>
    <n v="6"/>
    <n v="688933.33333299996"/>
    <n v="556844"/>
  </r>
  <r>
    <x v="6"/>
    <n v="1982"/>
    <n v="7"/>
    <n v="529741.93548400002"/>
    <n v="491612.31199999998"/>
  </r>
  <r>
    <x v="6"/>
    <n v="1982"/>
    <n v="8"/>
    <n v="448580.64516100002"/>
    <n v="326467.625"/>
  </r>
  <r>
    <x v="6"/>
    <n v="1982"/>
    <n v="9"/>
    <n v="358200"/>
    <n v="192118.32800000001"/>
  </r>
  <r>
    <x v="7"/>
    <n v="1982"/>
    <n v="10"/>
    <n v="324612.90322600002"/>
    <n v="164849.45300000001"/>
  </r>
  <r>
    <x v="7"/>
    <n v="1982"/>
    <n v="11"/>
    <n v="149166.66666700001"/>
    <n v="81590.164099999995"/>
  </r>
  <r>
    <x v="7"/>
    <n v="1982"/>
    <n v="12"/>
    <n v="86290.322581"/>
    <n v="47430.015599999999"/>
  </r>
  <r>
    <x v="7"/>
    <n v="1983"/>
    <n v="1"/>
    <n v="62419.354839"/>
    <n v="29337.0723"/>
  </r>
  <r>
    <x v="7"/>
    <n v="1983"/>
    <n v="2"/>
    <n v="50678.571429000003"/>
    <n v="20631.2637"/>
  </r>
  <r>
    <x v="7"/>
    <n v="1983"/>
    <n v="3"/>
    <n v="47870.967742000001"/>
    <n v="16013.1162"/>
  </r>
  <r>
    <x v="7"/>
    <n v="1983"/>
    <n v="4"/>
    <n v="46600"/>
    <n v="60878.984400000001"/>
  </r>
  <r>
    <x v="7"/>
    <n v="1983"/>
    <n v="5"/>
    <n v="214032.258065"/>
    <n v="278306.46899999998"/>
  </r>
  <r>
    <x v="7"/>
    <n v="1983"/>
    <n v="6"/>
    <n v="479733.33333300002"/>
    <n v="407279.31199999998"/>
  </r>
  <r>
    <x v="7"/>
    <n v="1983"/>
    <n v="7"/>
    <n v="393838.70967700001"/>
    <n v="386396.03100000002"/>
  </r>
  <r>
    <x v="7"/>
    <n v="1983"/>
    <n v="8"/>
    <n v="381322.58064499998"/>
    <n v="257680.484"/>
  </r>
  <r>
    <x v="7"/>
    <n v="1983"/>
    <n v="9"/>
    <n v="379933.33333300002"/>
    <n v="190807.93799999999"/>
  </r>
  <r>
    <x v="8"/>
    <n v="1983"/>
    <n v="10"/>
    <n v="276709.67741900001"/>
    <n v="121683.383"/>
  </r>
  <r>
    <x v="8"/>
    <n v="1983"/>
    <n v="11"/>
    <n v="154100"/>
    <n v="65993.820300000007"/>
  </r>
  <r>
    <x v="8"/>
    <n v="1983"/>
    <n v="12"/>
    <n v="87419.354839000007"/>
    <n v="43219.031199999998"/>
  </r>
  <r>
    <x v="8"/>
    <n v="1984"/>
    <n v="1"/>
    <n v="56129.032257999999"/>
    <n v="29052.767599999999"/>
  </r>
  <r>
    <x v="8"/>
    <n v="1984"/>
    <n v="2"/>
    <n v="38379.310344999998"/>
    <n v="22073.8809"/>
  </r>
  <r>
    <x v="8"/>
    <n v="1984"/>
    <n v="3"/>
    <n v="35161.290323000001"/>
    <n v="17193.714800000002"/>
  </r>
  <r>
    <x v="8"/>
    <n v="1984"/>
    <n v="4"/>
    <n v="41866.666666999998"/>
    <n v="28639.1738"/>
  </r>
  <r>
    <x v="8"/>
    <n v="1984"/>
    <n v="5"/>
    <n v="335322.58064499998"/>
    <n v="302946.71899999998"/>
  </r>
  <r>
    <x v="8"/>
    <n v="1984"/>
    <n v="6"/>
    <n v="522066.66666699998"/>
    <n v="542753"/>
  </r>
  <r>
    <x v="8"/>
    <n v="1984"/>
    <n v="7"/>
    <n v="435548.38709700003"/>
    <n v="342013.40600000002"/>
  </r>
  <r>
    <x v="8"/>
    <n v="1984"/>
    <n v="8"/>
    <n v="457419.35483899998"/>
    <n v="254207.53099999999"/>
  </r>
  <r>
    <x v="8"/>
    <n v="1984"/>
    <n v="9"/>
    <n v="334066.66666699998"/>
    <n v="191043.484"/>
  </r>
  <r>
    <x v="9"/>
    <n v="1984"/>
    <n v="10"/>
    <n v="187451.612903"/>
    <n v="80901.867199999993"/>
  </r>
  <r>
    <x v="9"/>
    <n v="1984"/>
    <n v="11"/>
    <n v="105000"/>
    <n v="44607.796900000001"/>
  </r>
  <r>
    <x v="9"/>
    <n v="1984"/>
    <n v="12"/>
    <n v="62903.225806000002"/>
    <n v="25587.261699999999"/>
  </r>
  <r>
    <x v="9"/>
    <n v="1985"/>
    <n v="1"/>
    <n v="52419.354839"/>
    <n v="18141.2988"/>
  </r>
  <r>
    <x v="9"/>
    <n v="1985"/>
    <n v="2"/>
    <n v="48571.428570999997"/>
    <n v="15131.2637"/>
  </r>
  <r>
    <x v="9"/>
    <n v="1985"/>
    <n v="3"/>
    <n v="44032.258065000002"/>
    <n v="12618.3838"/>
  </r>
  <r>
    <x v="9"/>
    <n v="1985"/>
    <n v="4"/>
    <n v="40000"/>
    <n v="11232.9424"/>
  </r>
  <r>
    <x v="9"/>
    <n v="1985"/>
    <n v="5"/>
    <n v="100161.29032299999"/>
    <n v="250867.65599999999"/>
  </r>
  <r>
    <x v="9"/>
    <n v="1985"/>
    <n v="6"/>
    <n v="844566.66666700004"/>
    <n v="567305.5"/>
  </r>
  <r>
    <x v="9"/>
    <n v="1985"/>
    <n v="7"/>
    <n v="549161.29032300005"/>
    <n v="554050.75"/>
  </r>
  <r>
    <x v="9"/>
    <n v="1985"/>
    <n v="8"/>
    <n v="393290.32258099999"/>
    <n v="378737.03100000002"/>
  </r>
  <r>
    <x v="9"/>
    <n v="1985"/>
    <n v="9"/>
    <n v="440000"/>
    <n v="261583.43799999999"/>
  </r>
  <r>
    <x v="10"/>
    <n v="1985"/>
    <n v="10"/>
    <n v="320967.741935"/>
    <n v="222638.06200000001"/>
  </r>
  <r>
    <x v="10"/>
    <n v="1985"/>
    <n v="11"/>
    <n v="143333.33333299999"/>
    <n v="112618.68"/>
  </r>
  <r>
    <x v="10"/>
    <n v="1985"/>
    <n v="12"/>
    <n v="94838.709677000006"/>
    <n v="60857.117200000001"/>
  </r>
  <r>
    <x v="10"/>
    <n v="1986"/>
    <n v="1"/>
    <n v="76000"/>
    <n v="39579.031199999998"/>
  </r>
  <r>
    <x v="10"/>
    <n v="1986"/>
    <n v="2"/>
    <n v="65000"/>
    <n v="26648.771499999999"/>
  </r>
  <r>
    <x v="10"/>
    <n v="1986"/>
    <n v="3"/>
    <n v="55000"/>
    <n v="20575.859400000001"/>
  </r>
  <r>
    <x v="10"/>
    <n v="1986"/>
    <n v="4"/>
    <n v="50000"/>
    <n v="28279.0625"/>
  </r>
  <r>
    <x v="10"/>
    <n v="1986"/>
    <n v="5"/>
    <n v="157838.70967700001"/>
    <n v="221683.34400000001"/>
  </r>
  <r>
    <x v="10"/>
    <n v="1986"/>
    <n v="6"/>
    <n v="500500"/>
    <n v="464512.31199999998"/>
  </r>
  <r>
    <x v="10"/>
    <n v="1986"/>
    <n v="7"/>
    <n v="460645.16129000002"/>
    <n v="486523.56199999998"/>
  </r>
  <r>
    <x v="10"/>
    <n v="1986"/>
    <n v="8"/>
    <n v="415290.32258099999"/>
    <n v="352084.375"/>
  </r>
  <r>
    <x v="10"/>
    <n v="1986"/>
    <n v="9"/>
    <n v="427266.66666699998"/>
    <n v="233013.59400000001"/>
  </r>
  <r>
    <x v="11"/>
    <n v="1986"/>
    <n v="10"/>
    <n v="315129.03225799999"/>
    <n v="133306.71900000001"/>
  </r>
  <r>
    <x v="11"/>
    <n v="1986"/>
    <n v="11"/>
    <n v="188833.33333299999"/>
    <n v="95162.476599999995"/>
  </r>
  <r>
    <x v="11"/>
    <n v="1986"/>
    <n v="12"/>
    <n v="86032.258065000002"/>
    <n v="58162.355499999998"/>
  </r>
  <r>
    <x v="11"/>
    <n v="1987"/>
    <n v="1"/>
    <n v="70000"/>
    <n v="36708.738299999997"/>
  </r>
  <r>
    <x v="11"/>
    <n v="1987"/>
    <n v="2"/>
    <n v="60000"/>
    <n v="24632.976600000002"/>
  </r>
  <r>
    <x v="11"/>
    <n v="1987"/>
    <n v="3"/>
    <n v="52000"/>
    <n v="18380.6836"/>
  </r>
  <r>
    <x v="11"/>
    <n v="1987"/>
    <n v="4"/>
    <n v="47833.333333000002"/>
    <n v="43388.218800000002"/>
  </r>
  <r>
    <x v="11"/>
    <n v="1987"/>
    <n v="5"/>
    <n v="141161.29032299999"/>
    <n v="273773.65600000002"/>
  </r>
  <r>
    <x v="11"/>
    <n v="1987"/>
    <n v="6"/>
    <n v="580766.66666700004"/>
    <n v="475613.18800000002"/>
  </r>
  <r>
    <x v="11"/>
    <n v="1987"/>
    <n v="7"/>
    <n v="425870.96774200001"/>
    <n v="390466.93800000002"/>
  </r>
  <r>
    <x v="11"/>
    <n v="1987"/>
    <n v="8"/>
    <n v="385967.741935"/>
    <n v="241052.43799999999"/>
  </r>
  <r>
    <x v="11"/>
    <n v="1987"/>
    <n v="9"/>
    <n v="324000"/>
    <n v="155133.75"/>
  </r>
  <r>
    <x v="12"/>
    <n v="1987"/>
    <n v="10"/>
    <n v="247741.93548399999"/>
    <n v="105694.789"/>
  </r>
  <r>
    <x v="12"/>
    <n v="1987"/>
    <n v="11"/>
    <n v="94433.333333000002"/>
    <n v="67973.507800000007"/>
  </r>
  <r>
    <x v="12"/>
    <n v="1987"/>
    <n v="12"/>
    <n v="50000"/>
    <n v="41614.625"/>
  </r>
  <r>
    <x v="12"/>
    <n v="1988"/>
    <n v="1"/>
    <n v="50000"/>
    <n v="26447.226600000002"/>
  </r>
  <r>
    <x v="12"/>
    <n v="1988"/>
    <n v="2"/>
    <n v="50000"/>
    <n v="18806.8145"/>
  </r>
  <r>
    <x v="12"/>
    <n v="1988"/>
    <n v="3"/>
    <n v="50000"/>
    <n v="13727.272499999999"/>
  </r>
  <r>
    <x v="12"/>
    <n v="1988"/>
    <n v="4"/>
    <n v="51666.666666999998"/>
    <n v="42603.621099999997"/>
  </r>
  <r>
    <x v="12"/>
    <n v="1988"/>
    <n v="5"/>
    <n v="216903.225806"/>
    <n v="331891.28100000002"/>
  </r>
  <r>
    <x v="12"/>
    <n v="1988"/>
    <n v="6"/>
    <n v="568800"/>
    <n v="581271.56200000003"/>
  </r>
  <r>
    <x v="12"/>
    <n v="1988"/>
    <n v="7"/>
    <n v="440516.12903200003"/>
    <n v="444590.43800000002"/>
  </r>
  <r>
    <x v="12"/>
    <n v="1988"/>
    <n v="8"/>
    <n v="425967.741935"/>
    <n v="284793.75"/>
  </r>
  <r>
    <x v="12"/>
    <n v="1988"/>
    <n v="9"/>
    <n v="374700"/>
    <n v="186629.375"/>
  </r>
  <r>
    <x v="13"/>
    <n v="1988"/>
    <n v="10"/>
    <n v="213548.387097"/>
    <n v="87415.640599999999"/>
  </r>
  <r>
    <x v="13"/>
    <n v="1988"/>
    <n v="11"/>
    <n v="72500"/>
    <n v="51960.367200000001"/>
  </r>
  <r>
    <x v="13"/>
    <n v="1988"/>
    <n v="12"/>
    <n v="55000"/>
    <n v="28997.083999999999"/>
  </r>
  <r>
    <x v="13"/>
    <n v="1989"/>
    <n v="1"/>
    <n v="55000"/>
    <n v="18708.8086"/>
  </r>
  <r>
    <x v="13"/>
    <n v="1989"/>
    <n v="2"/>
    <n v="55000"/>
    <n v="15161.353499999999"/>
  </r>
  <r>
    <x v="13"/>
    <n v="1989"/>
    <n v="3"/>
    <n v="55000"/>
    <n v="11500.334999999999"/>
  </r>
  <r>
    <x v="13"/>
    <n v="1989"/>
    <n v="4"/>
    <n v="55000"/>
    <n v="72436.820300000007"/>
  </r>
  <r>
    <x v="13"/>
    <n v="1989"/>
    <n v="5"/>
    <n v="236935.483871"/>
    <n v="357069.25"/>
  </r>
  <r>
    <x v="13"/>
    <n v="1989"/>
    <n v="6"/>
    <n v="669533.33333299996"/>
    <n v="558896.56200000003"/>
  </r>
  <r>
    <x v="13"/>
    <n v="1989"/>
    <n v="7"/>
    <n v="480935.483871"/>
    <n v="446241.93800000002"/>
  </r>
  <r>
    <x v="13"/>
    <n v="1989"/>
    <n v="8"/>
    <n v="388451.61290299997"/>
    <n v="268729.31199999998"/>
  </r>
  <r>
    <x v="13"/>
    <n v="1989"/>
    <n v="9"/>
    <n v="361400"/>
    <n v="178646.81200000001"/>
  </r>
  <r>
    <x v="14"/>
    <n v="1989"/>
    <n v="10"/>
    <n v="239225.80645199999"/>
    <n v="127169.07799999999"/>
  </r>
  <r>
    <x v="14"/>
    <n v="1989"/>
    <n v="11"/>
    <n v="87133.333333000002"/>
    <n v="64019.781199999998"/>
  </r>
  <r>
    <x v="14"/>
    <n v="1989"/>
    <n v="12"/>
    <n v="57419.354839"/>
    <n v="35273.664100000002"/>
  </r>
  <r>
    <x v="14"/>
    <n v="1990"/>
    <n v="1"/>
    <n v="50322.580645000002"/>
    <n v="22934.902300000002"/>
  </r>
  <r>
    <x v="14"/>
    <n v="1990"/>
    <n v="2"/>
    <n v="47357.142856999999"/>
    <n v="17262.449199999999"/>
  </r>
  <r>
    <x v="14"/>
    <n v="1990"/>
    <n v="3"/>
    <n v="47000"/>
    <n v="13231.1396"/>
  </r>
  <r>
    <x v="14"/>
    <n v="1990"/>
    <n v="4"/>
    <n v="47466.666666999998"/>
    <n v="150661.95300000001"/>
  </r>
  <r>
    <x v="14"/>
    <n v="1990"/>
    <n v="5"/>
    <n v="458064.516129"/>
    <n v="466658.59399999998"/>
  </r>
  <r>
    <x v="14"/>
    <n v="1990"/>
    <n v="6"/>
    <n v="618666.66666700004"/>
    <n v="486975.09399999998"/>
  </r>
  <r>
    <x v="14"/>
    <n v="1990"/>
    <n v="7"/>
    <n v="425161.29032299999"/>
    <n v="465095.09399999998"/>
  </r>
  <r>
    <x v="14"/>
    <n v="1990"/>
    <n v="8"/>
    <n v="314967.741935"/>
    <n v="439825"/>
  </r>
  <r>
    <x v="14"/>
    <n v="1990"/>
    <n v="9"/>
    <n v="420733.33333300002"/>
    <n v="283138.375"/>
  </r>
  <r>
    <x v="15"/>
    <n v="1990"/>
    <n v="10"/>
    <n v="335870.96774200001"/>
    <n v="205429.75"/>
  </r>
  <r>
    <x v="15"/>
    <n v="1990"/>
    <n v="11"/>
    <n v="110500"/>
    <n v="101984.67200000001"/>
  </r>
  <r>
    <x v="15"/>
    <n v="1990"/>
    <n v="12"/>
    <n v="67580.645160999993"/>
    <n v="56936.093800000002"/>
  </r>
  <r>
    <x v="15"/>
    <n v="1991"/>
    <n v="1"/>
    <n v="60000"/>
    <n v="34706.242200000001"/>
  </r>
  <r>
    <x v="15"/>
    <n v="1991"/>
    <n v="2"/>
    <n v="52678.571429000003"/>
    <n v="24139.464800000002"/>
  </r>
  <r>
    <x v="15"/>
    <n v="1991"/>
    <n v="3"/>
    <n v="50000"/>
    <n v="18391.781200000001"/>
  </r>
  <r>
    <x v="15"/>
    <n v="1991"/>
    <n v="4"/>
    <n v="51666.666666999998"/>
    <n v="60667.199200000003"/>
  </r>
  <r>
    <x v="15"/>
    <n v="1991"/>
    <n v="5"/>
    <n v="501709.67741900001"/>
    <n v="647199.81200000003"/>
  </r>
  <r>
    <x v="15"/>
    <n v="1991"/>
    <n v="6"/>
    <n v="619000"/>
    <n v="612003"/>
  </r>
  <r>
    <x v="15"/>
    <n v="1991"/>
    <n v="7"/>
    <n v="454774.19354800001"/>
    <n v="419931.56199999998"/>
  </r>
  <r>
    <x v="15"/>
    <n v="1991"/>
    <n v="8"/>
    <n v="372903.225806"/>
    <n v="265908.875"/>
  </r>
  <r>
    <x v="15"/>
    <n v="1991"/>
    <n v="9"/>
    <n v="304366.66666699998"/>
    <n v="173004.31200000001"/>
  </r>
  <r>
    <x v="16"/>
    <n v="1991"/>
    <n v="10"/>
    <n v="216129.03225799999"/>
    <n v="107799.273"/>
  </r>
  <r>
    <x v="16"/>
    <n v="1991"/>
    <n v="11"/>
    <n v="155666.66666700001"/>
    <n v="58412.324200000003"/>
  </r>
  <r>
    <x v="16"/>
    <n v="1991"/>
    <n v="12"/>
    <n v="91129.032258000007"/>
    <n v="31682.019499999999"/>
  </r>
  <r>
    <x v="16"/>
    <n v="1992"/>
    <n v="1"/>
    <n v="72741.935484000001"/>
    <n v="18658.341799999998"/>
  </r>
  <r>
    <x v="16"/>
    <n v="1992"/>
    <n v="2"/>
    <n v="51379.310344999998"/>
    <n v="12540.5273"/>
  </r>
  <r>
    <x v="16"/>
    <n v="1992"/>
    <n v="3"/>
    <n v="47032.258065000002"/>
    <n v="8717.4335900000005"/>
  </r>
  <r>
    <x v="16"/>
    <n v="1992"/>
    <n v="4"/>
    <n v="47766.666666999998"/>
    <n v="29304.837899999999"/>
  </r>
  <r>
    <x v="16"/>
    <n v="1992"/>
    <n v="5"/>
    <n v="164838.70967700001"/>
    <n v="150366.32800000001"/>
  </r>
  <r>
    <x v="16"/>
    <n v="1992"/>
    <n v="6"/>
    <n v="665333.33333299996"/>
    <n v="456974.78100000002"/>
  </r>
  <r>
    <x v="16"/>
    <n v="1992"/>
    <n v="7"/>
    <n v="563451.61290299997"/>
    <n v="676065.375"/>
  </r>
  <r>
    <x v="16"/>
    <n v="1992"/>
    <n v="8"/>
    <n v="435774.19354800001"/>
    <n v="406709.34399999998"/>
  </r>
  <r>
    <x v="16"/>
    <n v="1992"/>
    <n v="9"/>
    <n v="359000"/>
    <n v="212514.15599999999"/>
  </r>
  <r>
    <x v="17"/>
    <n v="1992"/>
    <n v="10"/>
    <n v="190064.516129"/>
    <n v="117475.602"/>
  </r>
  <r>
    <x v="17"/>
    <n v="1992"/>
    <n v="11"/>
    <n v="106666.666667"/>
    <n v="57884.570299999999"/>
  </r>
  <r>
    <x v="17"/>
    <n v="1992"/>
    <n v="12"/>
    <n v="69354.838709999996"/>
    <n v="32158.8809"/>
  </r>
  <r>
    <x v="17"/>
    <n v="1993"/>
    <n v="1"/>
    <n v="57419.354839"/>
    <n v="18826.0098"/>
  </r>
  <r>
    <x v="17"/>
    <n v="1993"/>
    <n v="2"/>
    <n v="55000"/>
    <n v="12769.7637"/>
  </r>
  <r>
    <x v="17"/>
    <n v="1993"/>
    <n v="3"/>
    <n v="50322.580645000002"/>
    <n v="9964.21191"/>
  </r>
  <r>
    <x v="17"/>
    <n v="1993"/>
    <n v="4"/>
    <n v="52166.666666999998"/>
    <n v="110373.008"/>
  </r>
  <r>
    <x v="17"/>
    <n v="1993"/>
    <n v="5"/>
    <n v="262903.225806"/>
    <n v="429728"/>
  </r>
  <r>
    <x v="17"/>
    <n v="1993"/>
    <n v="6"/>
    <n v="745466.66666700004"/>
    <n v="457508.40600000002"/>
  </r>
  <r>
    <x v="17"/>
    <n v="1993"/>
    <n v="7"/>
    <n v="476096.774194"/>
    <n v="302250.81199999998"/>
  </r>
  <r>
    <x v="17"/>
    <n v="1993"/>
    <n v="8"/>
    <n v="395677.41935500002"/>
    <n v="194150.82800000001"/>
  </r>
  <r>
    <x v="17"/>
    <n v="1993"/>
    <n v="9"/>
    <n v="417300"/>
    <n v="174040.43799999999"/>
  </r>
  <r>
    <x v="18"/>
    <n v="1993"/>
    <n v="10"/>
    <n v="287096.774194"/>
    <n v="169954.92199999999"/>
  </r>
  <r>
    <x v="18"/>
    <n v="1993"/>
    <n v="11"/>
    <n v="159666.66666700001"/>
    <n v="116538.977"/>
  </r>
  <r>
    <x v="18"/>
    <n v="1993"/>
    <n v="12"/>
    <n v="91612.903225999995"/>
    <n v="69916.968800000002"/>
  </r>
  <r>
    <x v="18"/>
    <n v="1994"/>
    <n v="1"/>
    <n v="73225.806452000004"/>
    <n v="41323.824200000003"/>
  </r>
  <r>
    <x v="18"/>
    <n v="1994"/>
    <n v="2"/>
    <n v="65357.142856999999"/>
    <n v="27644.8086"/>
  </r>
  <r>
    <x v="18"/>
    <n v="1994"/>
    <n v="3"/>
    <n v="52903.225806000002"/>
    <n v="20205.343799999999"/>
  </r>
  <r>
    <x v="18"/>
    <n v="1994"/>
    <n v="4"/>
    <n v="52500"/>
    <n v="53747.843800000002"/>
  </r>
  <r>
    <x v="18"/>
    <n v="1994"/>
    <n v="5"/>
    <n v="259677.41935499999"/>
    <n v="395458.15600000002"/>
  </r>
  <r>
    <x v="18"/>
    <n v="1994"/>
    <n v="6"/>
    <n v="558033.33333299996"/>
    <n v="428150.46899999998"/>
  </r>
  <r>
    <x v="18"/>
    <n v="1994"/>
    <n v="7"/>
    <n v="530322.58064499998"/>
    <n v="341130.21899999998"/>
  </r>
  <r>
    <x v="18"/>
    <n v="1994"/>
    <n v="8"/>
    <n v="422161.29032299999"/>
    <n v="230274.81200000001"/>
  </r>
  <r>
    <x v="18"/>
    <n v="1994"/>
    <n v="9"/>
    <n v="481333.33333300002"/>
    <n v="156409.641"/>
  </r>
  <r>
    <x v="19"/>
    <n v="1994"/>
    <n v="10"/>
    <n v="240645.16128999999"/>
    <n v="82134.468800000002"/>
  </r>
  <r>
    <x v="19"/>
    <n v="1994"/>
    <n v="11"/>
    <n v="102333.333333"/>
    <n v="47733.863299999997"/>
  </r>
  <r>
    <x v="19"/>
    <n v="1994"/>
    <n v="12"/>
    <n v="72903.225806000002"/>
    <n v="27125.212899999999"/>
  </r>
  <r>
    <x v="19"/>
    <n v="1995"/>
    <n v="1"/>
    <n v="61129.032257999999"/>
    <n v="17310.675800000001"/>
  </r>
  <r>
    <x v="19"/>
    <n v="1995"/>
    <n v="2"/>
    <n v="53571.428570999997"/>
    <n v="12299.4316"/>
  </r>
  <r>
    <x v="19"/>
    <n v="1995"/>
    <n v="3"/>
    <n v="48000"/>
    <n v="9377.6298800000004"/>
  </r>
  <r>
    <x v="19"/>
    <n v="1995"/>
    <n v="4"/>
    <n v="44866.666666999998"/>
    <n v="79388.289099999995"/>
  </r>
  <r>
    <x v="19"/>
    <n v="1995"/>
    <n v="5"/>
    <n v="421419.35483899998"/>
    <n v="341586.625"/>
  </r>
  <r>
    <x v="19"/>
    <n v="1995"/>
    <n v="6"/>
    <n v="439233.33333300002"/>
    <n v="420662.53100000002"/>
  </r>
  <r>
    <x v="19"/>
    <n v="1995"/>
    <n v="7"/>
    <n v="378225.80645199999"/>
    <n v="306418.5"/>
  </r>
  <r>
    <x v="19"/>
    <n v="1995"/>
    <n v="8"/>
    <n v="357838.70967700001"/>
    <n v="197114.68799999999"/>
  </r>
  <r>
    <x v="19"/>
    <n v="1995"/>
    <n v="9"/>
    <n v="387133.33333300002"/>
    <n v="121579.80499999999"/>
  </r>
  <r>
    <x v="20"/>
    <n v="1995"/>
    <n v="10"/>
    <n v="326161.29032299999"/>
    <n v="78601.421900000001"/>
  </r>
  <r>
    <x v="20"/>
    <n v="1995"/>
    <n v="11"/>
    <n v="180700"/>
    <n v="43493.414100000002"/>
  </r>
  <r>
    <x v="20"/>
    <n v="1995"/>
    <n v="12"/>
    <n v="68774.193547999996"/>
    <n v="21197.601600000002"/>
  </r>
  <r>
    <x v="20"/>
    <n v="1996"/>
    <n v="1"/>
    <n v="50387.096773999998"/>
    <n v="12446.626"/>
  </r>
  <r>
    <x v="20"/>
    <n v="1996"/>
    <n v="2"/>
    <n v="40241.379309999997"/>
    <n v="8455.6113299999997"/>
  </r>
  <r>
    <x v="20"/>
    <n v="1996"/>
    <n v="3"/>
    <n v="37290.322581"/>
    <n v="7513.9199200000003"/>
  </r>
  <r>
    <x v="20"/>
    <n v="1996"/>
    <n v="4"/>
    <n v="42966.666666999998"/>
    <n v="30774.675800000001"/>
  </r>
  <r>
    <x v="20"/>
    <n v="1996"/>
    <n v="5"/>
    <n v="315935.483871"/>
    <n v="153266.391"/>
  </r>
  <r>
    <x v="20"/>
    <n v="1996"/>
    <n v="6"/>
    <n v="443766.66666699998"/>
    <n v="252974.266"/>
  </r>
  <r>
    <x v="20"/>
    <n v="1996"/>
    <n v="7"/>
    <n v="313967.741935"/>
    <n v="259749.875"/>
  </r>
  <r>
    <x v="20"/>
    <n v="1996"/>
    <n v="8"/>
    <n v="365612.90322600002"/>
    <n v="190709.95300000001"/>
  </r>
  <r>
    <x v="20"/>
    <n v="1996"/>
    <n v="9"/>
    <n v="324200"/>
    <n v="150956.312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H1:J24" firstHeaderRow="1" firstDataRow="2" firstDataCol="1"/>
  <pivotFields count="5"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showAll="0"/>
    <pivotField dataField="1" numFmtId="2" showAll="0"/>
    <pivotField dataField="1" numFmtId="2"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Obs (cfs)" fld="3" subtotal="average" baseField="0" baseItem="0"/>
    <dataField name="Average of Sim (cfs)" fld="4" subtotal="average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tabSelected="1" workbookViewId="0">
      <pane ySplit="2" topLeftCell="A3" activePane="bottomLeft" state="frozen"/>
      <selection activeCell="J1" sqref="J1"/>
      <selection pane="bottomLeft" activeCell="A2" sqref="A2"/>
    </sheetView>
  </sheetViews>
  <sheetFormatPr defaultRowHeight="15"/>
  <cols>
    <col min="4" max="4" width="11.7109375" customWidth="1"/>
    <col min="5" max="5" width="12.5703125" bestFit="1" customWidth="1"/>
    <col min="8" max="8" width="13.140625" customWidth="1"/>
    <col min="9" max="9" width="19" bestFit="1" customWidth="1"/>
    <col min="10" max="10" width="18.85546875" customWidth="1"/>
    <col min="11" max="11" width="15.28515625" bestFit="1" customWidth="1"/>
    <col min="12" max="12" width="10.28515625" bestFit="1" customWidth="1"/>
    <col min="13" max="13" width="12" bestFit="1" customWidth="1"/>
    <col min="15" max="17" width="12" bestFit="1" customWidth="1"/>
  </cols>
  <sheetData>
    <row r="1" spans="1:17">
      <c r="A1" t="s">
        <v>7</v>
      </c>
      <c r="B1" t="s">
        <v>0</v>
      </c>
      <c r="C1" t="s">
        <v>1</v>
      </c>
      <c r="D1" t="s">
        <v>2</v>
      </c>
      <c r="E1" t="s">
        <v>3</v>
      </c>
      <c r="I1" s="3" t="s">
        <v>10</v>
      </c>
      <c r="M1" t="s">
        <v>4</v>
      </c>
      <c r="N1" t="s">
        <v>5</v>
      </c>
      <c r="O1" t="s">
        <v>6</v>
      </c>
      <c r="P1" t="s">
        <v>21</v>
      </c>
      <c r="Q1" t="s">
        <v>22</v>
      </c>
    </row>
    <row r="2" spans="1:17">
      <c r="A2">
        <v>1976</v>
      </c>
      <c r="B2">
        <v>1975</v>
      </c>
      <c r="C2">
        <v>10</v>
      </c>
      <c r="D2" s="1">
        <v>313677.41935500002</v>
      </c>
      <c r="E2" s="1">
        <v>126330.898</v>
      </c>
      <c r="H2" s="3" t="s">
        <v>8</v>
      </c>
      <c r="I2" t="s">
        <v>11</v>
      </c>
      <c r="J2" t="s">
        <v>12</v>
      </c>
      <c r="L2" t="s">
        <v>7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</row>
    <row r="3" spans="1:17">
      <c r="A3">
        <f>IF(C3=10,A2+1,A2)</f>
        <v>1976</v>
      </c>
      <c r="B3">
        <v>1975</v>
      </c>
      <c r="C3">
        <v>11</v>
      </c>
      <c r="D3" s="1">
        <v>168666.66666700001</v>
      </c>
      <c r="E3" s="1">
        <v>65097.597699999998</v>
      </c>
      <c r="H3" s="4">
        <v>1976</v>
      </c>
      <c r="I3" s="2">
        <v>217712.23272775</v>
      </c>
      <c r="J3" s="2">
        <v>157870.72380833334</v>
      </c>
      <c r="L3">
        <f>H3</f>
        <v>1976</v>
      </c>
      <c r="M3">
        <f t="shared" ref="M3:N18" si="0">I3</f>
        <v>217712.23272775</v>
      </c>
      <c r="N3">
        <f t="shared" si="0"/>
        <v>157870.72380833334</v>
      </c>
      <c r="O3">
        <f>M3*N3</f>
        <v>34370387762.658211</v>
      </c>
      <c r="P3">
        <f>M3^2</f>
        <v>47398616279.301979</v>
      </c>
      <c r="Q3">
        <f>N3^2</f>
        <v>24923165435.767067</v>
      </c>
    </row>
    <row r="4" spans="1:17">
      <c r="A4">
        <f t="shared" ref="A4:A67" si="1">IF(C4=10,A3+1,A3)</f>
        <v>1976</v>
      </c>
      <c r="B4">
        <v>1975</v>
      </c>
      <c r="C4">
        <v>12</v>
      </c>
      <c r="D4" s="1">
        <v>92838.709677000006</v>
      </c>
      <c r="E4" s="1">
        <v>37312.332000000002</v>
      </c>
      <c r="H4" s="4">
        <v>1977</v>
      </c>
      <c r="I4" s="2">
        <v>203485.82309275001</v>
      </c>
      <c r="J4" s="2">
        <v>140815.55806666665</v>
      </c>
      <c r="L4">
        <f t="shared" ref="L4:L23" si="2">H4</f>
        <v>1977</v>
      </c>
      <c r="M4">
        <f t="shared" si="0"/>
        <v>203485.82309275001</v>
      </c>
      <c r="N4">
        <f t="shared" si="0"/>
        <v>140815.55806666665</v>
      </c>
      <c r="O4">
        <f t="shared" ref="O4:O23" si="3">M4*N4</f>
        <v>28653969737.460598</v>
      </c>
      <c r="P4">
        <f t="shared" ref="P4:P24" si="4">M4^2</f>
        <v>41406480199.733955</v>
      </c>
      <c r="Q4">
        <f t="shared" ref="Q4:Q23" si="5">N4^2</f>
        <v>19829021393.626766</v>
      </c>
    </row>
    <row r="5" spans="1:17">
      <c r="A5">
        <f t="shared" si="1"/>
        <v>1976</v>
      </c>
      <c r="B5">
        <v>1976</v>
      </c>
      <c r="C5">
        <v>1</v>
      </c>
      <c r="D5" s="1">
        <v>67870.967741999993</v>
      </c>
      <c r="E5" s="1">
        <v>23330.3125</v>
      </c>
      <c r="H5" s="4">
        <v>1978</v>
      </c>
      <c r="I5" s="2">
        <v>184503.10419858331</v>
      </c>
      <c r="J5" s="2">
        <v>111432.68637499999</v>
      </c>
      <c r="L5">
        <f t="shared" si="2"/>
        <v>1978</v>
      </c>
      <c r="M5">
        <f t="shared" si="0"/>
        <v>184503.10419858331</v>
      </c>
      <c r="N5">
        <f t="shared" si="0"/>
        <v>111432.68637499999</v>
      </c>
      <c r="O5">
        <f t="shared" si="3"/>
        <v>20559676545.37468</v>
      </c>
      <c r="P5">
        <f t="shared" si="4"/>
        <v>34041395458.913292</v>
      </c>
      <c r="Q5">
        <f t="shared" si="5"/>
        <v>12417243592.749109</v>
      </c>
    </row>
    <row r="6" spans="1:17">
      <c r="A6">
        <f t="shared" si="1"/>
        <v>1976</v>
      </c>
      <c r="B6">
        <v>1976</v>
      </c>
      <c r="C6">
        <v>2</v>
      </c>
      <c r="D6" s="1">
        <v>54758.620690000003</v>
      </c>
      <c r="E6" s="1">
        <v>16778.6934</v>
      </c>
      <c r="H6" s="4">
        <v>1979</v>
      </c>
      <c r="I6" s="2">
        <v>223145.37250383335</v>
      </c>
      <c r="J6" s="2">
        <v>157427.26324500001</v>
      </c>
      <c r="L6">
        <f t="shared" si="2"/>
        <v>1979</v>
      </c>
      <c r="M6">
        <f t="shared" si="0"/>
        <v>223145.37250383335</v>
      </c>
      <c r="N6">
        <f t="shared" si="0"/>
        <v>157427.26324500001</v>
      </c>
      <c r="O6">
        <f t="shared" si="3"/>
        <v>35129165299.06456</v>
      </c>
      <c r="P6">
        <f t="shared" si="4"/>
        <v>49793857269.874542</v>
      </c>
      <c r="Q6">
        <f t="shared" si="5"/>
        <v>24783343212.810532</v>
      </c>
    </row>
    <row r="7" spans="1:17">
      <c r="A7">
        <f t="shared" si="1"/>
        <v>1976</v>
      </c>
      <c r="B7">
        <v>1976</v>
      </c>
      <c r="C7">
        <v>3</v>
      </c>
      <c r="D7" s="1">
        <v>45709.677419</v>
      </c>
      <c r="E7" s="1">
        <v>12409.468800000001</v>
      </c>
      <c r="H7" s="4">
        <v>1980</v>
      </c>
      <c r="I7" s="2">
        <v>236421.21184041668</v>
      </c>
      <c r="J7" s="2">
        <v>144032.24992499998</v>
      </c>
      <c r="L7">
        <f t="shared" si="2"/>
        <v>1980</v>
      </c>
      <c r="M7">
        <f t="shared" si="0"/>
        <v>236421.21184041668</v>
      </c>
      <c r="N7">
        <f t="shared" si="0"/>
        <v>144032.24992499998</v>
      </c>
      <c r="O7">
        <f t="shared" si="3"/>
        <v>34052279071.370262</v>
      </c>
      <c r="P7">
        <f t="shared" si="4"/>
        <v>55894989408.091179</v>
      </c>
      <c r="Q7">
        <f t="shared" si="5"/>
        <v>20745289018.457657</v>
      </c>
    </row>
    <row r="8" spans="1:17">
      <c r="A8">
        <f t="shared" si="1"/>
        <v>1976</v>
      </c>
      <c r="B8">
        <v>1976</v>
      </c>
      <c r="C8">
        <v>4</v>
      </c>
      <c r="D8" s="1">
        <v>38433.333333000002</v>
      </c>
      <c r="E8" s="1">
        <v>48230.945299999999</v>
      </c>
      <c r="H8" s="4">
        <v>1981</v>
      </c>
      <c r="I8" s="2">
        <v>228447.44623650002</v>
      </c>
      <c r="J8" s="2">
        <v>154144.78809999998</v>
      </c>
      <c r="L8">
        <f t="shared" si="2"/>
        <v>1981</v>
      </c>
      <c r="M8">
        <f t="shared" si="0"/>
        <v>228447.44623650002</v>
      </c>
      <c r="N8">
        <f t="shared" si="0"/>
        <v>154144.78809999998</v>
      </c>
      <c r="O8">
        <f t="shared" si="3"/>
        <v>35213983192.111435</v>
      </c>
      <c r="P8">
        <f t="shared" si="4"/>
        <v>52188235691.978569</v>
      </c>
      <c r="Q8">
        <f t="shared" si="5"/>
        <v>23760615698.393894</v>
      </c>
    </row>
    <row r="9" spans="1:17">
      <c r="A9">
        <f t="shared" si="1"/>
        <v>1976</v>
      </c>
      <c r="B9">
        <v>1976</v>
      </c>
      <c r="C9">
        <v>5</v>
      </c>
      <c r="D9" s="1">
        <v>285870.96774200001</v>
      </c>
      <c r="E9" s="1">
        <v>335102.875</v>
      </c>
      <c r="H9" s="4">
        <v>1982</v>
      </c>
      <c r="I9" s="2">
        <v>240035.62468000001</v>
      </c>
      <c r="J9" s="2">
        <v>187919.87899999999</v>
      </c>
      <c r="L9">
        <f t="shared" si="2"/>
        <v>1982</v>
      </c>
      <c r="M9">
        <f t="shared" si="0"/>
        <v>240035.62468000001</v>
      </c>
      <c r="N9">
        <f t="shared" si="0"/>
        <v>187919.87899999999</v>
      </c>
      <c r="O9">
        <f t="shared" si="3"/>
        <v>45107465545.555016</v>
      </c>
      <c r="P9">
        <f t="shared" si="4"/>
        <v>57617101115.51783</v>
      </c>
      <c r="Q9">
        <f t="shared" si="5"/>
        <v>35313880923.374634</v>
      </c>
    </row>
    <row r="10" spans="1:17">
      <c r="A10">
        <f t="shared" si="1"/>
        <v>1976</v>
      </c>
      <c r="B10">
        <v>1976</v>
      </c>
      <c r="C10">
        <v>6</v>
      </c>
      <c r="D10" s="1">
        <v>537600</v>
      </c>
      <c r="E10" s="1">
        <v>470221.65600000002</v>
      </c>
      <c r="H10" s="4">
        <v>1983</v>
      </c>
      <c r="I10" s="2">
        <v>218041.58346141668</v>
      </c>
      <c r="J10" s="2">
        <v>161766.69194166668</v>
      </c>
      <c r="L10">
        <f t="shared" si="2"/>
        <v>1983</v>
      </c>
      <c r="M10">
        <f t="shared" si="0"/>
        <v>218041.58346141668</v>
      </c>
      <c r="N10">
        <f t="shared" si="0"/>
        <v>161766.69194166668</v>
      </c>
      <c r="O10">
        <f t="shared" si="3"/>
        <v>35271865662.276199</v>
      </c>
      <c r="P10">
        <f t="shared" si="4"/>
        <v>47542132118.361938</v>
      </c>
      <c r="Q10">
        <f t="shared" si="5"/>
        <v>26168462621.750088</v>
      </c>
    </row>
    <row r="11" spans="1:17">
      <c r="A11">
        <f t="shared" si="1"/>
        <v>1976</v>
      </c>
      <c r="B11">
        <v>1976</v>
      </c>
      <c r="C11">
        <v>7</v>
      </c>
      <c r="D11" s="1">
        <v>408290.32258099999</v>
      </c>
      <c r="E11" s="1">
        <v>378459.68800000002</v>
      </c>
      <c r="H11" s="4">
        <v>1984</v>
      </c>
      <c r="I11" s="2">
        <v>231182.41564716666</v>
      </c>
      <c r="J11" s="2">
        <v>163401.65929999997</v>
      </c>
      <c r="L11">
        <f t="shared" si="2"/>
        <v>1984</v>
      </c>
      <c r="M11">
        <f t="shared" si="0"/>
        <v>231182.41564716666</v>
      </c>
      <c r="N11">
        <f t="shared" si="0"/>
        <v>163401.65929999997</v>
      </c>
      <c r="O11">
        <f t="shared" si="3"/>
        <v>37775590317.729309</v>
      </c>
      <c r="P11">
        <f t="shared" si="4"/>
        <v>53445309304.459328</v>
      </c>
      <c r="Q11">
        <f t="shared" si="5"/>
        <v>26700102261.993267</v>
      </c>
    </row>
    <row r="12" spans="1:17">
      <c r="A12">
        <f t="shared" si="1"/>
        <v>1976</v>
      </c>
      <c r="B12">
        <v>1976</v>
      </c>
      <c r="C12">
        <v>8</v>
      </c>
      <c r="D12" s="1">
        <v>346096.774194</v>
      </c>
      <c r="E12" s="1">
        <v>236272.93799999999</v>
      </c>
      <c r="H12" s="4">
        <v>1985</v>
      </c>
      <c r="I12" s="2">
        <v>238963.12083983331</v>
      </c>
      <c r="J12" s="2">
        <v>185063.76579166666</v>
      </c>
      <c r="L12">
        <f t="shared" si="2"/>
        <v>1985</v>
      </c>
      <c r="M12">
        <f t="shared" si="0"/>
        <v>238963.12083983331</v>
      </c>
      <c r="N12">
        <f t="shared" si="0"/>
        <v>185063.76579166666</v>
      </c>
      <c r="O12">
        <f t="shared" si="3"/>
        <v>44223415027.948654</v>
      </c>
      <c r="P12">
        <f t="shared" si="4"/>
        <v>57103373121.512779</v>
      </c>
      <c r="Q12">
        <f t="shared" si="5"/>
        <v>34248597408.992851</v>
      </c>
    </row>
    <row r="13" spans="1:17">
      <c r="A13">
        <f t="shared" si="1"/>
        <v>1976</v>
      </c>
      <c r="B13">
        <v>1976</v>
      </c>
      <c r="C13">
        <v>9</v>
      </c>
      <c r="D13" s="1">
        <v>252733.33333299999</v>
      </c>
      <c r="E13" s="1">
        <v>144901.28099999999</v>
      </c>
      <c r="H13" s="4">
        <v>1986</v>
      </c>
      <c r="I13" s="2">
        <v>230556.72042999999</v>
      </c>
      <c r="J13" s="2">
        <v>189084.48089999997</v>
      </c>
      <c r="L13">
        <f t="shared" si="2"/>
        <v>1986</v>
      </c>
      <c r="M13">
        <f t="shared" si="0"/>
        <v>230556.72042999999</v>
      </c>
      <c r="N13">
        <f t="shared" si="0"/>
        <v>189084.48089999997</v>
      </c>
      <c r="O13">
        <f t="shared" si="3"/>
        <v>43594697800.512962</v>
      </c>
      <c r="P13">
        <f t="shared" si="4"/>
        <v>53156401335.437172</v>
      </c>
      <c r="Q13">
        <f t="shared" si="5"/>
        <v>35752940917.22245</v>
      </c>
    </row>
    <row r="14" spans="1:17">
      <c r="A14">
        <f t="shared" si="1"/>
        <v>1977</v>
      </c>
      <c r="B14">
        <v>1976</v>
      </c>
      <c r="C14">
        <v>10</v>
      </c>
      <c r="D14" s="1">
        <v>184483.870968</v>
      </c>
      <c r="E14" s="1">
        <v>76720.257800000007</v>
      </c>
      <c r="H14" s="4">
        <v>1987</v>
      </c>
      <c r="I14" s="2">
        <v>223132.88530466668</v>
      </c>
      <c r="J14" s="2">
        <v>162148.51153333337</v>
      </c>
      <c r="L14">
        <f t="shared" si="2"/>
        <v>1987</v>
      </c>
      <c r="M14">
        <f t="shared" si="0"/>
        <v>223132.88530466668</v>
      </c>
      <c r="N14">
        <f t="shared" si="0"/>
        <v>162148.51153333337</v>
      </c>
      <c r="O14">
        <f t="shared" si="3"/>
        <v>36180665226.289696</v>
      </c>
      <c r="P14">
        <f t="shared" si="4"/>
        <v>49788284504.385536</v>
      </c>
      <c r="Q14">
        <f t="shared" si="5"/>
        <v>26292139792.475544</v>
      </c>
    </row>
    <row r="15" spans="1:17">
      <c r="A15">
        <f t="shared" si="1"/>
        <v>1977</v>
      </c>
      <c r="B15">
        <v>1976</v>
      </c>
      <c r="C15">
        <v>11</v>
      </c>
      <c r="D15" s="1">
        <v>92833.333333000002</v>
      </c>
      <c r="E15" s="1">
        <v>36302.078099999999</v>
      </c>
      <c r="H15" s="4">
        <v>1988</v>
      </c>
      <c r="I15" s="2">
        <v>218394.08602141668</v>
      </c>
      <c r="J15" s="2">
        <v>178837.02187500001</v>
      </c>
      <c r="L15">
        <f t="shared" si="2"/>
        <v>1988</v>
      </c>
      <c r="M15">
        <f t="shared" si="0"/>
        <v>218394.08602141668</v>
      </c>
      <c r="N15">
        <f t="shared" si="0"/>
        <v>178837.02187500001</v>
      </c>
      <c r="O15">
        <f t="shared" si="3"/>
        <v>39056947939.182724</v>
      </c>
      <c r="P15">
        <f t="shared" si="4"/>
        <v>47695976809.129944</v>
      </c>
      <c r="Q15">
        <f t="shared" si="5"/>
        <v>31982680393.119232</v>
      </c>
    </row>
    <row r="16" spans="1:17">
      <c r="A16">
        <f t="shared" si="1"/>
        <v>1977</v>
      </c>
      <c r="B16">
        <v>1976</v>
      </c>
      <c r="C16">
        <v>12</v>
      </c>
      <c r="D16" s="1">
        <v>71290.322581</v>
      </c>
      <c r="E16" s="1">
        <v>24006.544900000001</v>
      </c>
      <c r="H16" s="4">
        <v>1989</v>
      </c>
      <c r="I16" s="2">
        <v>224858.69175624999</v>
      </c>
      <c r="J16" s="2">
        <v>174647.02359999999</v>
      </c>
      <c r="L16">
        <f t="shared" si="2"/>
        <v>1989</v>
      </c>
      <c r="M16">
        <f t="shared" si="0"/>
        <v>224858.69175624999</v>
      </c>
      <c r="N16">
        <f t="shared" si="0"/>
        <v>174647.02359999999</v>
      </c>
      <c r="O16">
        <f t="shared" si="3"/>
        <v>39270901245.818916</v>
      </c>
      <c r="P16">
        <f t="shared" si="4"/>
        <v>50561431258.332245</v>
      </c>
      <c r="Q16">
        <f t="shared" si="5"/>
        <v>30501582852.338951</v>
      </c>
    </row>
    <row r="17" spans="1:17">
      <c r="A17">
        <f t="shared" si="1"/>
        <v>1977</v>
      </c>
      <c r="B17">
        <v>1977</v>
      </c>
      <c r="C17">
        <v>1</v>
      </c>
      <c r="D17" s="1">
        <v>60161.290323000001</v>
      </c>
      <c r="E17" s="1">
        <v>14614.8604</v>
      </c>
      <c r="H17" s="4">
        <v>1990</v>
      </c>
      <c r="I17" s="2">
        <v>234459.86943166665</v>
      </c>
      <c r="J17" s="2">
        <v>214353.76036666668</v>
      </c>
      <c r="L17">
        <f t="shared" si="2"/>
        <v>1990</v>
      </c>
      <c r="M17">
        <f t="shared" si="0"/>
        <v>234459.86943166665</v>
      </c>
      <c r="N17">
        <f t="shared" si="0"/>
        <v>214353.76036666668</v>
      </c>
      <c r="O17">
        <f t="shared" si="3"/>
        <v>50257354667.755432</v>
      </c>
      <c r="P17">
        <f t="shared" si="4"/>
        <v>54971430373.914177</v>
      </c>
      <c r="Q17">
        <f t="shared" si="5"/>
        <v>45947534583.330368</v>
      </c>
    </row>
    <row r="18" spans="1:17">
      <c r="A18">
        <f t="shared" si="1"/>
        <v>1977</v>
      </c>
      <c r="B18">
        <v>1977</v>
      </c>
      <c r="C18">
        <v>2</v>
      </c>
      <c r="D18" s="1">
        <v>51964.285713999998</v>
      </c>
      <c r="E18" s="1">
        <v>10167.791999999999</v>
      </c>
      <c r="H18" s="4">
        <v>1991</v>
      </c>
      <c r="I18" s="2">
        <v>248420.88453658335</v>
      </c>
      <c r="J18" s="2">
        <v>218358.56368333334</v>
      </c>
      <c r="L18">
        <f t="shared" si="2"/>
        <v>1991</v>
      </c>
      <c r="M18">
        <f t="shared" si="0"/>
        <v>248420.88453658335</v>
      </c>
      <c r="N18">
        <f t="shared" si="0"/>
        <v>218358.56368333334</v>
      </c>
      <c r="O18">
        <f t="shared" si="3"/>
        <v>54244827536.351532</v>
      </c>
      <c r="P18">
        <f t="shared" si="4"/>
        <v>61712935873.938477</v>
      </c>
      <c r="Q18">
        <f t="shared" si="5"/>
        <v>47680462333.848343</v>
      </c>
    </row>
    <row r="19" spans="1:17">
      <c r="A19">
        <f t="shared" si="1"/>
        <v>1977</v>
      </c>
      <c r="B19">
        <v>1977</v>
      </c>
      <c r="C19">
        <v>3</v>
      </c>
      <c r="D19" s="1">
        <v>48838.709676999999</v>
      </c>
      <c r="E19" s="1">
        <v>10103.296899999999</v>
      </c>
      <c r="H19" s="4">
        <v>1992</v>
      </c>
      <c r="I19" s="2">
        <v>239186.89593374997</v>
      </c>
      <c r="J19" s="2">
        <v>180812.06177416668</v>
      </c>
      <c r="L19">
        <f t="shared" si="2"/>
        <v>1992</v>
      </c>
      <c r="M19">
        <f t="shared" ref="M19:M23" si="6">I19</f>
        <v>239186.89593374997</v>
      </c>
      <c r="N19">
        <f t="shared" ref="N19:N23" si="7">J19</f>
        <v>180812.06177416668</v>
      </c>
      <c r="O19">
        <f t="shared" si="3"/>
        <v>43247875803.144379</v>
      </c>
      <c r="P19">
        <f t="shared" si="4"/>
        <v>57210371186.422539</v>
      </c>
      <c r="Q19">
        <f t="shared" si="5"/>
        <v>32693001683.025066</v>
      </c>
    </row>
    <row r="20" spans="1:17">
      <c r="A20">
        <f t="shared" si="1"/>
        <v>1977</v>
      </c>
      <c r="B20">
        <v>1977</v>
      </c>
      <c r="C20">
        <v>4</v>
      </c>
      <c r="D20" s="1">
        <v>45266.666666999998</v>
      </c>
      <c r="E20" s="1">
        <v>11348.179700000001</v>
      </c>
      <c r="H20" s="4">
        <v>1993</v>
      </c>
      <c r="I20" s="2">
        <v>239869.89247325002</v>
      </c>
      <c r="J20" s="2">
        <v>159760.87755083333</v>
      </c>
      <c r="L20">
        <f t="shared" si="2"/>
        <v>1993</v>
      </c>
      <c r="M20">
        <f t="shared" si="6"/>
        <v>239869.89247325002</v>
      </c>
      <c r="N20">
        <f t="shared" si="7"/>
        <v>159760.87755083333</v>
      </c>
      <c r="O20">
        <f t="shared" si="3"/>
        <v>38321824519.550453</v>
      </c>
      <c r="P20">
        <f t="shared" si="4"/>
        <v>57537565315.128525</v>
      </c>
      <c r="Q20">
        <f t="shared" si="5"/>
        <v>25523537995.812363</v>
      </c>
    </row>
    <row r="21" spans="1:17">
      <c r="A21">
        <f t="shared" si="1"/>
        <v>1977</v>
      </c>
      <c r="B21">
        <v>1977</v>
      </c>
      <c r="C21">
        <v>5</v>
      </c>
      <c r="D21" s="1">
        <v>190096.774194</v>
      </c>
      <c r="E21" s="1">
        <v>239189.84400000001</v>
      </c>
      <c r="H21" s="4">
        <v>1994</v>
      </c>
      <c r="I21" s="2">
        <v>252824.20634925002</v>
      </c>
      <c r="J21" s="2">
        <v>170896.3321</v>
      </c>
      <c r="L21">
        <f t="shared" si="2"/>
        <v>1994</v>
      </c>
      <c r="M21">
        <f t="shared" si="6"/>
        <v>252824.20634925002</v>
      </c>
      <c r="N21">
        <f t="shared" si="7"/>
        <v>170896.3321</v>
      </c>
      <c r="O21">
        <f t="shared" si="3"/>
        <v>43206729531.180359</v>
      </c>
      <c r="P21">
        <f t="shared" si="4"/>
        <v>63920079316.128151</v>
      </c>
      <c r="Q21">
        <f t="shared" si="5"/>
        <v>29205556325.23349</v>
      </c>
    </row>
    <row r="22" spans="1:17">
      <c r="A22">
        <f t="shared" si="1"/>
        <v>1977</v>
      </c>
      <c r="B22">
        <v>1977</v>
      </c>
      <c r="C22">
        <v>6</v>
      </c>
      <c r="D22" s="1">
        <v>630900</v>
      </c>
      <c r="E22" s="1">
        <v>491143.21899999998</v>
      </c>
      <c r="H22" s="4">
        <v>1995</v>
      </c>
      <c r="I22" s="2">
        <v>217274.94879658334</v>
      </c>
      <c r="J22" s="2">
        <v>138560.97669833334</v>
      </c>
      <c r="L22">
        <f t="shared" si="2"/>
        <v>1995</v>
      </c>
      <c r="M22">
        <f t="shared" si="6"/>
        <v>217274.94879658334</v>
      </c>
      <c r="N22">
        <f t="shared" si="7"/>
        <v>138560.97669833334</v>
      </c>
      <c r="O22">
        <f t="shared" si="3"/>
        <v>30105829117.334953</v>
      </c>
      <c r="P22">
        <f t="shared" si="4"/>
        <v>47208403374.557915</v>
      </c>
      <c r="Q22">
        <f t="shared" si="5"/>
        <v>19199144263.596073</v>
      </c>
    </row>
    <row r="23" spans="1:17">
      <c r="A23">
        <f t="shared" si="1"/>
        <v>1977</v>
      </c>
      <c r="B23">
        <v>1977</v>
      </c>
      <c r="C23">
        <v>7</v>
      </c>
      <c r="D23" s="1">
        <v>472548.38709700003</v>
      </c>
      <c r="E23" s="1">
        <v>398176.28100000002</v>
      </c>
      <c r="H23" s="4">
        <v>1996</v>
      </c>
      <c r="I23" s="2">
        <v>209166.97874183333</v>
      </c>
      <c r="J23" s="2">
        <v>100845.00563749998</v>
      </c>
      <c r="L23">
        <f t="shared" si="2"/>
        <v>1996</v>
      </c>
      <c r="M23">
        <f t="shared" si="6"/>
        <v>209166.97874183333</v>
      </c>
      <c r="N23">
        <f t="shared" si="7"/>
        <v>100845.00563749998</v>
      </c>
      <c r="O23">
        <f t="shared" si="3"/>
        <v>21093445150.399021</v>
      </c>
      <c r="P23">
        <f t="shared" si="4"/>
        <v>43750824995.986557</v>
      </c>
      <c r="Q23">
        <f t="shared" si="5"/>
        <v>10169715162.027403</v>
      </c>
    </row>
    <row r="24" spans="1:17">
      <c r="A24">
        <f t="shared" si="1"/>
        <v>1977</v>
      </c>
      <c r="B24">
        <v>1977</v>
      </c>
      <c r="C24">
        <v>8</v>
      </c>
      <c r="D24" s="1">
        <v>316612.90322600002</v>
      </c>
      <c r="E24" s="1">
        <v>217656.234</v>
      </c>
      <c r="H24" s="4" t="s">
        <v>9</v>
      </c>
      <c r="I24" s="2">
        <v>226670.66642873798</v>
      </c>
      <c r="J24" s="2">
        <v>164389.51815583342</v>
      </c>
      <c r="L24" s="5" t="s">
        <v>18</v>
      </c>
      <c r="M24" s="5">
        <f>SUM(M3:M23)</f>
        <v>4760083.9950035</v>
      </c>
      <c r="N24" s="5">
        <f>SUM(N3:N23)</f>
        <v>3452179.8812724999</v>
      </c>
      <c r="O24" s="5">
        <f>SUM(O3:O23)</f>
        <v>788938896699.06946</v>
      </c>
      <c r="P24" s="5">
        <f>SUM(P3:P23)</f>
        <v>1083945194311.1066</v>
      </c>
      <c r="Q24" s="5">
        <f>SUM(Q3:Q23)</f>
        <v>583838017869.94507</v>
      </c>
    </row>
    <row r="25" spans="1:17">
      <c r="A25">
        <f t="shared" si="1"/>
        <v>1977</v>
      </c>
      <c r="B25">
        <v>1977</v>
      </c>
      <c r="C25">
        <v>9</v>
      </c>
      <c r="D25" s="1">
        <v>276833.33333300002</v>
      </c>
      <c r="E25" s="1">
        <v>160358.109</v>
      </c>
      <c r="L25" s="5" t="s">
        <v>19</v>
      </c>
      <c r="M25" s="5">
        <f>COUNT(L3:L23)</f>
        <v>21</v>
      </c>
    </row>
    <row r="26" spans="1:17">
      <c r="A26">
        <f t="shared" si="1"/>
        <v>1978</v>
      </c>
      <c r="B26">
        <v>1977</v>
      </c>
      <c r="C26">
        <v>10</v>
      </c>
      <c r="D26" s="1">
        <v>234741.93548399999</v>
      </c>
      <c r="E26" s="1">
        <v>131189.45300000001</v>
      </c>
    </row>
    <row r="27" spans="1:17">
      <c r="A27">
        <f t="shared" si="1"/>
        <v>1978</v>
      </c>
      <c r="B27">
        <v>1977</v>
      </c>
      <c r="C27">
        <v>11</v>
      </c>
      <c r="D27" s="1">
        <v>136433.33333299999</v>
      </c>
      <c r="E27" s="1">
        <v>61349.582000000002</v>
      </c>
      <c r="L27" s="5" t="s">
        <v>23</v>
      </c>
      <c r="M27">
        <f>M25*O24</f>
        <v>16567716830680.459</v>
      </c>
    </row>
    <row r="28" spans="1:17">
      <c r="A28">
        <f t="shared" si="1"/>
        <v>1978</v>
      </c>
      <c r="B28">
        <v>1977</v>
      </c>
      <c r="C28">
        <v>12</v>
      </c>
      <c r="D28" s="1">
        <v>85354.838709999996</v>
      </c>
      <c r="E28" s="1">
        <v>38555.691400000003</v>
      </c>
      <c r="L28" s="5" t="s">
        <v>24</v>
      </c>
      <c r="M28">
        <f>M25*P24</f>
        <v>22762849080533.238</v>
      </c>
    </row>
    <row r="29" spans="1:17">
      <c r="A29">
        <f t="shared" si="1"/>
        <v>1978</v>
      </c>
      <c r="B29">
        <v>1978</v>
      </c>
      <c r="C29">
        <v>1</v>
      </c>
      <c r="D29" s="1">
        <v>61677.419354999998</v>
      </c>
      <c r="E29" s="1">
        <v>24853.1973</v>
      </c>
      <c r="L29" s="5" t="s">
        <v>25</v>
      </c>
      <c r="M29">
        <f>M24^2</f>
        <v>22658399639488.48</v>
      </c>
    </row>
    <row r="30" spans="1:17">
      <c r="A30">
        <f t="shared" si="1"/>
        <v>1978</v>
      </c>
      <c r="B30">
        <v>1978</v>
      </c>
      <c r="C30">
        <v>2</v>
      </c>
      <c r="D30" s="1">
        <v>51657.142856999999</v>
      </c>
      <c r="E30" s="1">
        <v>17387.296900000001</v>
      </c>
      <c r="L30" s="5" t="s">
        <v>26</v>
      </c>
      <c r="M30">
        <f>M25*Q24</f>
        <v>12260598375268.846</v>
      </c>
    </row>
    <row r="31" spans="1:17">
      <c r="A31">
        <f t="shared" si="1"/>
        <v>1978</v>
      </c>
      <c r="B31">
        <v>1978</v>
      </c>
      <c r="C31">
        <v>3</v>
      </c>
      <c r="D31" s="1">
        <v>47870.967742000001</v>
      </c>
      <c r="E31" s="1">
        <v>13274.9609</v>
      </c>
      <c r="L31" s="5" t="s">
        <v>27</v>
      </c>
      <c r="M31">
        <f>N24^2</f>
        <v>11917545932662.611</v>
      </c>
    </row>
    <row r="32" spans="1:17">
      <c r="A32">
        <f t="shared" si="1"/>
        <v>1978</v>
      </c>
      <c r="B32">
        <v>1978</v>
      </c>
      <c r="C32">
        <v>4</v>
      </c>
      <c r="D32" s="1">
        <v>43750</v>
      </c>
      <c r="E32" s="1">
        <v>47705.25</v>
      </c>
    </row>
    <row r="33" spans="1:13">
      <c r="A33">
        <f t="shared" si="1"/>
        <v>1978</v>
      </c>
      <c r="B33">
        <v>1978</v>
      </c>
      <c r="C33">
        <v>5</v>
      </c>
      <c r="D33" s="1">
        <v>148645.16128999999</v>
      </c>
      <c r="E33" s="1">
        <v>191971.21900000001</v>
      </c>
      <c r="L33" s="5" t="s">
        <v>20</v>
      </c>
      <c r="M33">
        <f>(M27-(M24*N24))/(SQRT((M28-M29)*(M30-M31)))</f>
        <v>0.71344959584335244</v>
      </c>
    </row>
    <row r="34" spans="1:13">
      <c r="A34">
        <f t="shared" si="1"/>
        <v>1978</v>
      </c>
      <c r="B34">
        <v>1978</v>
      </c>
      <c r="C34">
        <v>6</v>
      </c>
      <c r="D34" s="1">
        <v>364366.66666699998</v>
      </c>
      <c r="E34" s="1">
        <v>302884.28100000002</v>
      </c>
    </row>
    <row r="35" spans="1:13">
      <c r="A35">
        <f t="shared" si="1"/>
        <v>1978</v>
      </c>
      <c r="B35">
        <v>1978</v>
      </c>
      <c r="C35">
        <v>7</v>
      </c>
      <c r="D35" s="1">
        <v>425838.70967700001</v>
      </c>
      <c r="E35" s="1">
        <v>240378.54699999999</v>
      </c>
    </row>
    <row r="36" spans="1:13">
      <c r="A36">
        <f t="shared" si="1"/>
        <v>1978</v>
      </c>
      <c r="B36">
        <v>1978</v>
      </c>
      <c r="C36">
        <v>8</v>
      </c>
      <c r="D36" s="1">
        <v>329967.741935</v>
      </c>
      <c r="E36" s="1">
        <v>163065.125</v>
      </c>
    </row>
    <row r="37" spans="1:13">
      <c r="A37">
        <f t="shared" si="1"/>
        <v>1978</v>
      </c>
      <c r="B37">
        <v>1978</v>
      </c>
      <c r="C37">
        <v>9</v>
      </c>
      <c r="D37" s="1">
        <v>283733.33333300002</v>
      </c>
      <c r="E37" s="1">
        <v>104577.633</v>
      </c>
    </row>
    <row r="38" spans="1:13">
      <c r="A38">
        <f t="shared" si="1"/>
        <v>1979</v>
      </c>
      <c r="B38">
        <v>1978</v>
      </c>
      <c r="C38">
        <v>10</v>
      </c>
      <c r="D38" s="1">
        <v>170645.16128999999</v>
      </c>
      <c r="E38" s="1">
        <v>60884.832000000002</v>
      </c>
    </row>
    <row r="39" spans="1:13">
      <c r="A39">
        <f t="shared" si="1"/>
        <v>1979</v>
      </c>
      <c r="B39">
        <v>1978</v>
      </c>
      <c r="C39">
        <v>11</v>
      </c>
      <c r="D39" s="1">
        <v>98533.333333000002</v>
      </c>
      <c r="E39" s="1">
        <v>40914.300799999997</v>
      </c>
    </row>
    <row r="40" spans="1:13">
      <c r="A40">
        <f t="shared" si="1"/>
        <v>1979</v>
      </c>
      <c r="B40">
        <v>1978</v>
      </c>
      <c r="C40">
        <v>12</v>
      </c>
      <c r="D40" s="1">
        <v>69354.838709999996</v>
      </c>
      <c r="E40" s="1">
        <v>28422.105500000001</v>
      </c>
    </row>
    <row r="41" spans="1:13">
      <c r="A41">
        <f t="shared" si="1"/>
        <v>1979</v>
      </c>
      <c r="B41">
        <v>1979</v>
      </c>
      <c r="C41">
        <v>1</v>
      </c>
      <c r="D41" s="1">
        <v>60645.161289999996</v>
      </c>
      <c r="E41" s="1">
        <v>15363.756799999999</v>
      </c>
    </row>
    <row r="42" spans="1:13">
      <c r="A42">
        <f t="shared" si="1"/>
        <v>1979</v>
      </c>
      <c r="B42">
        <v>1979</v>
      </c>
      <c r="C42">
        <v>2</v>
      </c>
      <c r="D42" s="1">
        <v>55892.857143000001</v>
      </c>
      <c r="E42" s="1">
        <v>10087.8467</v>
      </c>
    </row>
    <row r="43" spans="1:13">
      <c r="A43">
        <f t="shared" si="1"/>
        <v>1979</v>
      </c>
      <c r="B43">
        <v>1979</v>
      </c>
      <c r="C43">
        <v>3</v>
      </c>
      <c r="D43" s="1">
        <v>50967.741934999998</v>
      </c>
      <c r="E43" s="1">
        <v>7307.4731400000001</v>
      </c>
    </row>
    <row r="44" spans="1:13">
      <c r="A44">
        <f t="shared" si="1"/>
        <v>1979</v>
      </c>
      <c r="B44">
        <v>1979</v>
      </c>
      <c r="C44">
        <v>4</v>
      </c>
      <c r="D44" s="1">
        <v>42166.666666999998</v>
      </c>
      <c r="E44" s="1">
        <v>53880.125</v>
      </c>
    </row>
    <row r="45" spans="1:13">
      <c r="A45">
        <f t="shared" si="1"/>
        <v>1979</v>
      </c>
      <c r="B45">
        <v>1979</v>
      </c>
      <c r="C45">
        <v>5</v>
      </c>
      <c r="D45" s="1">
        <v>365483.87096799997</v>
      </c>
      <c r="E45" s="1">
        <v>299300.93800000002</v>
      </c>
    </row>
    <row r="46" spans="1:13">
      <c r="A46">
        <f t="shared" si="1"/>
        <v>1979</v>
      </c>
      <c r="B46">
        <v>1979</v>
      </c>
      <c r="C46">
        <v>6</v>
      </c>
      <c r="D46" s="1">
        <v>531200</v>
      </c>
      <c r="E46" s="1">
        <v>480767.84399999998</v>
      </c>
    </row>
    <row r="47" spans="1:13">
      <c r="A47">
        <f t="shared" si="1"/>
        <v>1979</v>
      </c>
      <c r="B47">
        <v>1979</v>
      </c>
      <c r="C47">
        <v>7</v>
      </c>
      <c r="D47" s="1">
        <v>468032.258065</v>
      </c>
      <c r="E47" s="1">
        <v>431942.65600000002</v>
      </c>
    </row>
    <row r="48" spans="1:13">
      <c r="A48">
        <f t="shared" si="1"/>
        <v>1979</v>
      </c>
      <c r="B48">
        <v>1979</v>
      </c>
      <c r="C48">
        <v>8</v>
      </c>
      <c r="D48" s="1">
        <v>439322.58064499998</v>
      </c>
      <c r="E48" s="1">
        <v>294404.71899999998</v>
      </c>
    </row>
    <row r="49" spans="1:5">
      <c r="A49">
        <f t="shared" si="1"/>
        <v>1979</v>
      </c>
      <c r="B49">
        <v>1979</v>
      </c>
      <c r="C49">
        <v>9</v>
      </c>
      <c r="D49" s="1">
        <v>325500</v>
      </c>
      <c r="E49" s="1">
        <v>165850.56200000001</v>
      </c>
    </row>
    <row r="50" spans="1:5">
      <c r="A50">
        <f t="shared" si="1"/>
        <v>1980</v>
      </c>
      <c r="B50">
        <v>1979</v>
      </c>
      <c r="C50">
        <v>10</v>
      </c>
      <c r="D50" s="1">
        <v>233225.80645199999</v>
      </c>
      <c r="E50" s="1">
        <v>102721.79700000001</v>
      </c>
    </row>
    <row r="51" spans="1:5">
      <c r="A51">
        <f t="shared" si="1"/>
        <v>1980</v>
      </c>
      <c r="B51">
        <v>1979</v>
      </c>
      <c r="C51">
        <v>11</v>
      </c>
      <c r="D51" s="1">
        <v>122666.666667</v>
      </c>
      <c r="E51" s="1">
        <v>59531.425799999997</v>
      </c>
    </row>
    <row r="52" spans="1:5">
      <c r="A52">
        <f t="shared" si="1"/>
        <v>1980</v>
      </c>
      <c r="B52">
        <v>1979</v>
      </c>
      <c r="C52">
        <v>12</v>
      </c>
      <c r="D52" s="1">
        <v>78548.387096999999</v>
      </c>
      <c r="E52" s="1">
        <v>37828.253900000003</v>
      </c>
    </row>
    <row r="53" spans="1:5">
      <c r="A53">
        <f t="shared" si="1"/>
        <v>1980</v>
      </c>
      <c r="B53">
        <v>1980</v>
      </c>
      <c r="C53">
        <v>1</v>
      </c>
      <c r="D53" s="1">
        <v>67580.645160999993</v>
      </c>
      <c r="E53" s="1">
        <v>23345.646499999999</v>
      </c>
    </row>
    <row r="54" spans="1:5">
      <c r="A54">
        <f t="shared" si="1"/>
        <v>1980</v>
      </c>
      <c r="B54">
        <v>1980</v>
      </c>
      <c r="C54">
        <v>2</v>
      </c>
      <c r="D54" s="1">
        <v>60862.068965999999</v>
      </c>
      <c r="E54" s="1">
        <v>17249.914100000002</v>
      </c>
    </row>
    <row r="55" spans="1:5">
      <c r="A55">
        <f t="shared" si="1"/>
        <v>1980</v>
      </c>
      <c r="B55">
        <v>1980</v>
      </c>
      <c r="C55">
        <v>3</v>
      </c>
      <c r="D55" s="1">
        <v>56774.193548000003</v>
      </c>
      <c r="E55" s="1">
        <v>12853.3447</v>
      </c>
    </row>
    <row r="56" spans="1:5">
      <c r="A56">
        <f t="shared" si="1"/>
        <v>1980</v>
      </c>
      <c r="B56">
        <v>1980</v>
      </c>
      <c r="C56">
        <v>4</v>
      </c>
      <c r="D56" s="1">
        <v>50966.666666999998</v>
      </c>
      <c r="E56" s="1">
        <v>73494.664099999995</v>
      </c>
    </row>
    <row r="57" spans="1:5">
      <c r="A57">
        <f t="shared" si="1"/>
        <v>1980</v>
      </c>
      <c r="B57">
        <v>1980</v>
      </c>
      <c r="C57">
        <v>5</v>
      </c>
      <c r="D57" s="1">
        <v>357258.06451599998</v>
      </c>
      <c r="E57" s="1">
        <v>356239.03100000002</v>
      </c>
    </row>
    <row r="58" spans="1:5">
      <c r="A58">
        <f t="shared" si="1"/>
        <v>1980</v>
      </c>
      <c r="B58">
        <v>1980</v>
      </c>
      <c r="C58">
        <v>6</v>
      </c>
      <c r="D58" s="1">
        <v>584400</v>
      </c>
      <c r="E58" s="1">
        <v>401370.5</v>
      </c>
    </row>
    <row r="59" spans="1:5">
      <c r="A59">
        <f t="shared" si="1"/>
        <v>1980</v>
      </c>
      <c r="B59">
        <v>1980</v>
      </c>
      <c r="C59">
        <v>7</v>
      </c>
      <c r="D59" s="1">
        <v>457806.45161300001</v>
      </c>
      <c r="E59" s="1">
        <v>300802.78100000002</v>
      </c>
    </row>
    <row r="60" spans="1:5">
      <c r="A60">
        <f t="shared" si="1"/>
        <v>1980</v>
      </c>
      <c r="B60">
        <v>1980</v>
      </c>
      <c r="C60">
        <v>8</v>
      </c>
      <c r="D60" s="1">
        <v>407032.258065</v>
      </c>
      <c r="E60" s="1">
        <v>203322.25</v>
      </c>
    </row>
    <row r="61" spans="1:5">
      <c r="A61">
        <f t="shared" si="1"/>
        <v>1980</v>
      </c>
      <c r="B61">
        <v>1980</v>
      </c>
      <c r="C61">
        <v>9</v>
      </c>
      <c r="D61" s="1">
        <v>359933.33333300002</v>
      </c>
      <c r="E61" s="1">
        <v>139627.391</v>
      </c>
    </row>
    <row r="62" spans="1:5">
      <c r="A62">
        <f t="shared" si="1"/>
        <v>1981</v>
      </c>
      <c r="B62">
        <v>1980</v>
      </c>
      <c r="C62">
        <v>10</v>
      </c>
      <c r="D62" s="1">
        <v>261838.70967700001</v>
      </c>
      <c r="E62" s="1">
        <v>99785.335900000005</v>
      </c>
    </row>
    <row r="63" spans="1:5">
      <c r="A63">
        <f t="shared" si="1"/>
        <v>1981</v>
      </c>
      <c r="B63">
        <v>1980</v>
      </c>
      <c r="C63">
        <v>11</v>
      </c>
      <c r="D63" s="1">
        <v>141933.33333299999</v>
      </c>
      <c r="E63" s="1">
        <v>88817.335900000005</v>
      </c>
    </row>
    <row r="64" spans="1:5">
      <c r="A64">
        <f t="shared" si="1"/>
        <v>1981</v>
      </c>
      <c r="B64">
        <v>1980</v>
      </c>
      <c r="C64">
        <v>12</v>
      </c>
      <c r="D64" s="1">
        <v>80967.741934999998</v>
      </c>
      <c r="E64" s="1">
        <v>61714.511700000003</v>
      </c>
    </row>
    <row r="65" spans="1:5">
      <c r="A65">
        <f t="shared" si="1"/>
        <v>1981</v>
      </c>
      <c r="B65">
        <v>1981</v>
      </c>
      <c r="C65">
        <v>1</v>
      </c>
      <c r="D65" s="1">
        <v>64354.838710000004</v>
      </c>
      <c r="E65" s="1">
        <v>41500.160199999998</v>
      </c>
    </row>
    <row r="66" spans="1:5">
      <c r="A66">
        <f t="shared" si="1"/>
        <v>1981</v>
      </c>
      <c r="B66">
        <v>1981</v>
      </c>
      <c r="C66">
        <v>2</v>
      </c>
      <c r="D66" s="1">
        <v>56250</v>
      </c>
      <c r="E66" s="1">
        <v>31819.543000000001</v>
      </c>
    </row>
    <row r="67" spans="1:5">
      <c r="A67">
        <f t="shared" si="1"/>
        <v>1981</v>
      </c>
      <c r="B67">
        <v>1981</v>
      </c>
      <c r="C67">
        <v>3</v>
      </c>
      <c r="D67" s="1">
        <v>47580.645161</v>
      </c>
      <c r="E67" s="1">
        <v>31937.320299999999</v>
      </c>
    </row>
    <row r="68" spans="1:5">
      <c r="A68">
        <f t="shared" ref="A68:A131" si="8">IF(C68=10,A67+1,A67)</f>
        <v>1981</v>
      </c>
      <c r="B68">
        <v>1981</v>
      </c>
      <c r="C68">
        <v>4</v>
      </c>
      <c r="D68" s="1">
        <v>42000</v>
      </c>
      <c r="E68" s="1">
        <v>64826.656199999998</v>
      </c>
    </row>
    <row r="69" spans="1:5">
      <c r="A69">
        <f t="shared" si="8"/>
        <v>1981</v>
      </c>
      <c r="B69">
        <v>1981</v>
      </c>
      <c r="C69">
        <v>5</v>
      </c>
      <c r="D69" s="1">
        <v>327741.93548400002</v>
      </c>
      <c r="E69" s="1">
        <v>219954.18799999999</v>
      </c>
    </row>
    <row r="70" spans="1:5">
      <c r="A70">
        <f t="shared" si="8"/>
        <v>1981</v>
      </c>
      <c r="B70">
        <v>1981</v>
      </c>
      <c r="C70">
        <v>6</v>
      </c>
      <c r="D70" s="1">
        <v>472866.66666699998</v>
      </c>
      <c r="E70" s="1">
        <v>430801.09399999998</v>
      </c>
    </row>
    <row r="71" spans="1:5">
      <c r="A71">
        <f t="shared" si="8"/>
        <v>1981</v>
      </c>
      <c r="B71">
        <v>1981</v>
      </c>
      <c r="C71">
        <v>7</v>
      </c>
      <c r="D71" s="1">
        <v>389161.29032299999</v>
      </c>
      <c r="E71" s="1">
        <v>362047.59399999998</v>
      </c>
    </row>
    <row r="72" spans="1:5">
      <c r="A72">
        <f t="shared" si="8"/>
        <v>1981</v>
      </c>
      <c r="B72">
        <v>1981</v>
      </c>
      <c r="C72">
        <v>8</v>
      </c>
      <c r="D72" s="1">
        <v>515774.19354800001</v>
      </c>
      <c r="E72" s="1">
        <v>259196.56200000001</v>
      </c>
    </row>
    <row r="73" spans="1:5">
      <c r="A73">
        <f t="shared" si="8"/>
        <v>1981</v>
      </c>
      <c r="B73">
        <v>1981</v>
      </c>
      <c r="C73">
        <v>9</v>
      </c>
      <c r="D73" s="1">
        <v>340900</v>
      </c>
      <c r="E73" s="1">
        <v>157337.15599999999</v>
      </c>
    </row>
    <row r="74" spans="1:5">
      <c r="A74">
        <f t="shared" si="8"/>
        <v>1982</v>
      </c>
      <c r="B74">
        <v>1981</v>
      </c>
      <c r="C74">
        <v>10</v>
      </c>
      <c r="D74" s="1">
        <v>221645.16128999999</v>
      </c>
      <c r="E74" s="1">
        <v>107233.07799999999</v>
      </c>
    </row>
    <row r="75" spans="1:5">
      <c r="A75">
        <f t="shared" si="8"/>
        <v>1982</v>
      </c>
      <c r="B75">
        <v>1981</v>
      </c>
      <c r="C75">
        <v>11</v>
      </c>
      <c r="D75" s="1">
        <v>122333.333333</v>
      </c>
      <c r="E75" s="1">
        <v>97276.773400000005</v>
      </c>
    </row>
    <row r="76" spans="1:5">
      <c r="A76">
        <f t="shared" si="8"/>
        <v>1982</v>
      </c>
      <c r="B76">
        <v>1981</v>
      </c>
      <c r="C76">
        <v>12</v>
      </c>
      <c r="D76" s="1">
        <v>89032.258065000002</v>
      </c>
      <c r="E76" s="1">
        <v>64128.277300000002</v>
      </c>
    </row>
    <row r="77" spans="1:5">
      <c r="A77">
        <f t="shared" si="8"/>
        <v>1982</v>
      </c>
      <c r="B77">
        <v>1982</v>
      </c>
      <c r="C77">
        <v>1</v>
      </c>
      <c r="D77" s="1">
        <v>72096.774193999998</v>
      </c>
      <c r="E77" s="1">
        <v>39549.4375</v>
      </c>
    </row>
    <row r="78" spans="1:5">
      <c r="A78">
        <f t="shared" si="8"/>
        <v>1982</v>
      </c>
      <c r="B78">
        <v>1982</v>
      </c>
      <c r="C78">
        <v>2</v>
      </c>
      <c r="D78" s="1">
        <v>58928.571429000003</v>
      </c>
      <c r="E78" s="1">
        <v>26274.3711</v>
      </c>
    </row>
    <row r="79" spans="1:5">
      <c r="A79">
        <f t="shared" si="8"/>
        <v>1982</v>
      </c>
      <c r="B79">
        <v>1982</v>
      </c>
      <c r="C79">
        <v>3</v>
      </c>
      <c r="D79" s="1">
        <v>47580.645161</v>
      </c>
      <c r="E79" s="1">
        <v>18787.101600000002</v>
      </c>
    </row>
    <row r="80" spans="1:5">
      <c r="A80">
        <f t="shared" si="8"/>
        <v>1982</v>
      </c>
      <c r="B80">
        <v>1982</v>
      </c>
      <c r="C80">
        <v>4</v>
      </c>
      <c r="D80" s="1">
        <v>39000</v>
      </c>
      <c r="E80" s="1">
        <v>22664.1191</v>
      </c>
    </row>
    <row r="81" spans="1:5">
      <c r="A81">
        <f t="shared" si="8"/>
        <v>1982</v>
      </c>
      <c r="B81">
        <v>1982</v>
      </c>
      <c r="C81">
        <v>5</v>
      </c>
      <c r="D81" s="1">
        <v>204354.83871000001</v>
      </c>
      <c r="E81" s="1">
        <v>312083.125</v>
      </c>
    </row>
    <row r="82" spans="1:5">
      <c r="A82">
        <f t="shared" si="8"/>
        <v>1982</v>
      </c>
      <c r="B82">
        <v>1982</v>
      </c>
      <c r="C82">
        <v>6</v>
      </c>
      <c r="D82" s="1">
        <v>688933.33333299996</v>
      </c>
      <c r="E82" s="1">
        <v>556844</v>
      </c>
    </row>
    <row r="83" spans="1:5">
      <c r="A83">
        <f t="shared" si="8"/>
        <v>1982</v>
      </c>
      <c r="B83">
        <v>1982</v>
      </c>
      <c r="C83">
        <v>7</v>
      </c>
      <c r="D83" s="1">
        <v>529741.93548400002</v>
      </c>
      <c r="E83" s="1">
        <v>491612.31199999998</v>
      </c>
    </row>
    <row r="84" spans="1:5">
      <c r="A84">
        <f t="shared" si="8"/>
        <v>1982</v>
      </c>
      <c r="B84">
        <v>1982</v>
      </c>
      <c r="C84">
        <v>8</v>
      </c>
      <c r="D84" s="1">
        <v>448580.64516100002</v>
      </c>
      <c r="E84" s="1">
        <v>326467.625</v>
      </c>
    </row>
    <row r="85" spans="1:5">
      <c r="A85">
        <f t="shared" si="8"/>
        <v>1982</v>
      </c>
      <c r="B85">
        <v>1982</v>
      </c>
      <c r="C85">
        <v>9</v>
      </c>
      <c r="D85" s="1">
        <v>358200</v>
      </c>
      <c r="E85" s="1">
        <v>192118.32800000001</v>
      </c>
    </row>
    <row r="86" spans="1:5">
      <c r="A86">
        <f t="shared" si="8"/>
        <v>1983</v>
      </c>
      <c r="B86">
        <v>1982</v>
      </c>
      <c r="C86">
        <v>10</v>
      </c>
      <c r="D86" s="1">
        <v>324612.90322600002</v>
      </c>
      <c r="E86" s="1">
        <v>164849.45300000001</v>
      </c>
    </row>
    <row r="87" spans="1:5">
      <c r="A87">
        <f t="shared" si="8"/>
        <v>1983</v>
      </c>
      <c r="B87">
        <v>1982</v>
      </c>
      <c r="C87">
        <v>11</v>
      </c>
      <c r="D87" s="1">
        <v>149166.66666700001</v>
      </c>
      <c r="E87" s="1">
        <v>81590.164099999995</v>
      </c>
    </row>
    <row r="88" spans="1:5">
      <c r="A88">
        <f t="shared" si="8"/>
        <v>1983</v>
      </c>
      <c r="B88">
        <v>1982</v>
      </c>
      <c r="C88">
        <v>12</v>
      </c>
      <c r="D88" s="1">
        <v>86290.322581</v>
      </c>
      <c r="E88" s="1">
        <v>47430.015599999999</v>
      </c>
    </row>
    <row r="89" spans="1:5">
      <c r="A89">
        <f t="shared" si="8"/>
        <v>1983</v>
      </c>
      <c r="B89">
        <v>1983</v>
      </c>
      <c r="C89">
        <v>1</v>
      </c>
      <c r="D89" s="1">
        <v>62419.354839</v>
      </c>
      <c r="E89" s="1">
        <v>29337.0723</v>
      </c>
    </row>
    <row r="90" spans="1:5">
      <c r="A90">
        <f t="shared" si="8"/>
        <v>1983</v>
      </c>
      <c r="B90">
        <v>1983</v>
      </c>
      <c r="C90">
        <v>2</v>
      </c>
      <c r="D90" s="1">
        <v>50678.571429000003</v>
      </c>
      <c r="E90" s="1">
        <v>20631.2637</v>
      </c>
    </row>
    <row r="91" spans="1:5">
      <c r="A91">
        <f t="shared" si="8"/>
        <v>1983</v>
      </c>
      <c r="B91">
        <v>1983</v>
      </c>
      <c r="C91">
        <v>3</v>
      </c>
      <c r="D91" s="1">
        <v>47870.967742000001</v>
      </c>
      <c r="E91" s="1">
        <v>16013.1162</v>
      </c>
    </row>
    <row r="92" spans="1:5">
      <c r="A92">
        <f t="shared" si="8"/>
        <v>1983</v>
      </c>
      <c r="B92">
        <v>1983</v>
      </c>
      <c r="C92">
        <v>4</v>
      </c>
      <c r="D92" s="1">
        <v>46600</v>
      </c>
      <c r="E92" s="1">
        <v>60878.984400000001</v>
      </c>
    </row>
    <row r="93" spans="1:5">
      <c r="A93">
        <f t="shared" si="8"/>
        <v>1983</v>
      </c>
      <c r="B93">
        <v>1983</v>
      </c>
      <c r="C93">
        <v>5</v>
      </c>
      <c r="D93" s="1">
        <v>214032.258065</v>
      </c>
      <c r="E93" s="1">
        <v>278306.46899999998</v>
      </c>
    </row>
    <row r="94" spans="1:5">
      <c r="A94">
        <f t="shared" si="8"/>
        <v>1983</v>
      </c>
      <c r="B94">
        <v>1983</v>
      </c>
      <c r="C94">
        <v>6</v>
      </c>
      <c r="D94" s="1">
        <v>479733.33333300002</v>
      </c>
      <c r="E94" s="1">
        <v>407279.31199999998</v>
      </c>
    </row>
    <row r="95" spans="1:5">
      <c r="A95">
        <f t="shared" si="8"/>
        <v>1983</v>
      </c>
      <c r="B95">
        <v>1983</v>
      </c>
      <c r="C95">
        <v>7</v>
      </c>
      <c r="D95" s="1">
        <v>393838.70967700001</v>
      </c>
      <c r="E95" s="1">
        <v>386396.03100000002</v>
      </c>
    </row>
    <row r="96" spans="1:5">
      <c r="A96">
        <f t="shared" si="8"/>
        <v>1983</v>
      </c>
      <c r="B96">
        <v>1983</v>
      </c>
      <c r="C96">
        <v>8</v>
      </c>
      <c r="D96" s="1">
        <v>381322.58064499998</v>
      </c>
      <c r="E96" s="1">
        <v>257680.484</v>
      </c>
    </row>
    <row r="97" spans="1:5">
      <c r="A97">
        <f t="shared" si="8"/>
        <v>1983</v>
      </c>
      <c r="B97">
        <v>1983</v>
      </c>
      <c r="C97">
        <v>9</v>
      </c>
      <c r="D97" s="1">
        <v>379933.33333300002</v>
      </c>
      <c r="E97" s="1">
        <v>190807.93799999999</v>
      </c>
    </row>
    <row r="98" spans="1:5">
      <c r="A98">
        <f t="shared" si="8"/>
        <v>1984</v>
      </c>
      <c r="B98">
        <v>1983</v>
      </c>
      <c r="C98">
        <v>10</v>
      </c>
      <c r="D98" s="1">
        <v>276709.67741900001</v>
      </c>
      <c r="E98" s="1">
        <v>121683.383</v>
      </c>
    </row>
    <row r="99" spans="1:5">
      <c r="A99">
        <f t="shared" si="8"/>
        <v>1984</v>
      </c>
      <c r="B99">
        <v>1983</v>
      </c>
      <c r="C99">
        <v>11</v>
      </c>
      <c r="D99" s="1">
        <v>154100</v>
      </c>
      <c r="E99" s="1">
        <v>65993.820300000007</v>
      </c>
    </row>
    <row r="100" spans="1:5">
      <c r="A100">
        <f t="shared" si="8"/>
        <v>1984</v>
      </c>
      <c r="B100">
        <v>1983</v>
      </c>
      <c r="C100">
        <v>12</v>
      </c>
      <c r="D100" s="1">
        <v>87419.354839000007</v>
      </c>
      <c r="E100" s="1">
        <v>43219.031199999998</v>
      </c>
    </row>
    <row r="101" spans="1:5">
      <c r="A101">
        <f t="shared" si="8"/>
        <v>1984</v>
      </c>
      <c r="B101">
        <v>1984</v>
      </c>
      <c r="C101">
        <v>1</v>
      </c>
      <c r="D101" s="1">
        <v>56129.032257999999</v>
      </c>
      <c r="E101" s="1">
        <v>29052.767599999999</v>
      </c>
    </row>
    <row r="102" spans="1:5">
      <c r="A102">
        <f t="shared" si="8"/>
        <v>1984</v>
      </c>
      <c r="B102">
        <v>1984</v>
      </c>
      <c r="C102">
        <v>2</v>
      </c>
      <c r="D102" s="1">
        <v>38379.310344999998</v>
      </c>
      <c r="E102" s="1">
        <v>22073.8809</v>
      </c>
    </row>
    <row r="103" spans="1:5">
      <c r="A103">
        <f t="shared" si="8"/>
        <v>1984</v>
      </c>
      <c r="B103">
        <v>1984</v>
      </c>
      <c r="C103">
        <v>3</v>
      </c>
      <c r="D103" s="1">
        <v>35161.290323000001</v>
      </c>
      <c r="E103" s="1">
        <v>17193.714800000002</v>
      </c>
    </row>
    <row r="104" spans="1:5">
      <c r="A104">
        <f t="shared" si="8"/>
        <v>1984</v>
      </c>
      <c r="B104">
        <v>1984</v>
      </c>
      <c r="C104">
        <v>4</v>
      </c>
      <c r="D104" s="1">
        <v>41866.666666999998</v>
      </c>
      <c r="E104" s="1">
        <v>28639.1738</v>
      </c>
    </row>
    <row r="105" spans="1:5">
      <c r="A105">
        <f t="shared" si="8"/>
        <v>1984</v>
      </c>
      <c r="B105">
        <v>1984</v>
      </c>
      <c r="C105">
        <v>5</v>
      </c>
      <c r="D105" s="1">
        <v>335322.58064499998</v>
      </c>
      <c r="E105" s="1">
        <v>302946.71899999998</v>
      </c>
    </row>
    <row r="106" spans="1:5">
      <c r="A106">
        <f t="shared" si="8"/>
        <v>1984</v>
      </c>
      <c r="B106">
        <v>1984</v>
      </c>
      <c r="C106">
        <v>6</v>
      </c>
      <c r="D106" s="1">
        <v>522066.66666699998</v>
      </c>
      <c r="E106" s="1">
        <v>542753</v>
      </c>
    </row>
    <row r="107" spans="1:5">
      <c r="A107">
        <f t="shared" si="8"/>
        <v>1984</v>
      </c>
      <c r="B107">
        <v>1984</v>
      </c>
      <c r="C107">
        <v>7</v>
      </c>
      <c r="D107" s="1">
        <v>435548.38709700003</v>
      </c>
      <c r="E107" s="1">
        <v>342013.40600000002</v>
      </c>
    </row>
    <row r="108" spans="1:5">
      <c r="A108">
        <f t="shared" si="8"/>
        <v>1984</v>
      </c>
      <c r="B108">
        <v>1984</v>
      </c>
      <c r="C108">
        <v>8</v>
      </c>
      <c r="D108" s="1">
        <v>457419.35483899998</v>
      </c>
      <c r="E108" s="1">
        <v>254207.53099999999</v>
      </c>
    </row>
    <row r="109" spans="1:5">
      <c r="A109">
        <f t="shared" si="8"/>
        <v>1984</v>
      </c>
      <c r="B109">
        <v>1984</v>
      </c>
      <c r="C109">
        <v>9</v>
      </c>
      <c r="D109" s="1">
        <v>334066.66666699998</v>
      </c>
      <c r="E109" s="1">
        <v>191043.484</v>
      </c>
    </row>
    <row r="110" spans="1:5">
      <c r="A110">
        <f t="shared" si="8"/>
        <v>1985</v>
      </c>
      <c r="B110">
        <v>1984</v>
      </c>
      <c r="C110">
        <v>10</v>
      </c>
      <c r="D110" s="1">
        <v>187451.612903</v>
      </c>
      <c r="E110" s="1">
        <v>80901.867199999993</v>
      </c>
    </row>
    <row r="111" spans="1:5">
      <c r="A111">
        <f t="shared" si="8"/>
        <v>1985</v>
      </c>
      <c r="B111">
        <v>1984</v>
      </c>
      <c r="C111">
        <v>11</v>
      </c>
      <c r="D111" s="1">
        <v>105000</v>
      </c>
      <c r="E111" s="1">
        <v>44607.796900000001</v>
      </c>
    </row>
    <row r="112" spans="1:5">
      <c r="A112">
        <f t="shared" si="8"/>
        <v>1985</v>
      </c>
      <c r="B112">
        <v>1984</v>
      </c>
      <c r="C112">
        <v>12</v>
      </c>
      <c r="D112" s="1">
        <v>62903.225806000002</v>
      </c>
      <c r="E112" s="1">
        <v>25587.261699999999</v>
      </c>
    </row>
    <row r="113" spans="1:5">
      <c r="A113">
        <f t="shared" si="8"/>
        <v>1985</v>
      </c>
      <c r="B113">
        <v>1985</v>
      </c>
      <c r="C113">
        <v>1</v>
      </c>
      <c r="D113" s="1">
        <v>52419.354839</v>
      </c>
      <c r="E113" s="1">
        <v>18141.2988</v>
      </c>
    </row>
    <row r="114" spans="1:5">
      <c r="A114">
        <f t="shared" si="8"/>
        <v>1985</v>
      </c>
      <c r="B114">
        <v>1985</v>
      </c>
      <c r="C114">
        <v>2</v>
      </c>
      <c r="D114" s="1">
        <v>48571.428570999997</v>
      </c>
      <c r="E114" s="1">
        <v>15131.2637</v>
      </c>
    </row>
    <row r="115" spans="1:5">
      <c r="A115">
        <f t="shared" si="8"/>
        <v>1985</v>
      </c>
      <c r="B115">
        <v>1985</v>
      </c>
      <c r="C115">
        <v>3</v>
      </c>
      <c r="D115" s="1">
        <v>44032.258065000002</v>
      </c>
      <c r="E115" s="1">
        <v>12618.3838</v>
      </c>
    </row>
    <row r="116" spans="1:5">
      <c r="A116">
        <f t="shared" si="8"/>
        <v>1985</v>
      </c>
      <c r="B116">
        <v>1985</v>
      </c>
      <c r="C116">
        <v>4</v>
      </c>
      <c r="D116" s="1">
        <v>40000</v>
      </c>
      <c r="E116" s="1">
        <v>11232.9424</v>
      </c>
    </row>
    <row r="117" spans="1:5">
      <c r="A117">
        <f t="shared" si="8"/>
        <v>1985</v>
      </c>
      <c r="B117">
        <v>1985</v>
      </c>
      <c r="C117">
        <v>5</v>
      </c>
      <c r="D117" s="1">
        <v>100161.29032299999</v>
      </c>
      <c r="E117" s="1">
        <v>250867.65599999999</v>
      </c>
    </row>
    <row r="118" spans="1:5">
      <c r="A118">
        <f t="shared" si="8"/>
        <v>1985</v>
      </c>
      <c r="B118">
        <v>1985</v>
      </c>
      <c r="C118">
        <v>6</v>
      </c>
      <c r="D118" s="1">
        <v>844566.66666700004</v>
      </c>
      <c r="E118" s="1">
        <v>567305.5</v>
      </c>
    </row>
    <row r="119" spans="1:5">
      <c r="A119">
        <f t="shared" si="8"/>
        <v>1985</v>
      </c>
      <c r="B119">
        <v>1985</v>
      </c>
      <c r="C119">
        <v>7</v>
      </c>
      <c r="D119" s="1">
        <v>549161.29032300005</v>
      </c>
      <c r="E119" s="1">
        <v>554050.75</v>
      </c>
    </row>
    <row r="120" spans="1:5">
      <c r="A120">
        <f t="shared" si="8"/>
        <v>1985</v>
      </c>
      <c r="B120">
        <v>1985</v>
      </c>
      <c r="C120">
        <v>8</v>
      </c>
      <c r="D120" s="1">
        <v>393290.32258099999</v>
      </c>
      <c r="E120" s="1">
        <v>378737.03100000002</v>
      </c>
    </row>
    <row r="121" spans="1:5">
      <c r="A121">
        <f t="shared" si="8"/>
        <v>1985</v>
      </c>
      <c r="B121">
        <v>1985</v>
      </c>
      <c r="C121">
        <v>9</v>
      </c>
      <c r="D121" s="1">
        <v>440000</v>
      </c>
      <c r="E121" s="1">
        <v>261583.43799999999</v>
      </c>
    </row>
    <row r="122" spans="1:5">
      <c r="A122">
        <f t="shared" si="8"/>
        <v>1986</v>
      </c>
      <c r="B122">
        <v>1985</v>
      </c>
      <c r="C122">
        <v>10</v>
      </c>
      <c r="D122" s="1">
        <v>320967.741935</v>
      </c>
      <c r="E122" s="1">
        <v>222638.06200000001</v>
      </c>
    </row>
    <row r="123" spans="1:5">
      <c r="A123">
        <f t="shared" si="8"/>
        <v>1986</v>
      </c>
      <c r="B123">
        <v>1985</v>
      </c>
      <c r="C123">
        <v>11</v>
      </c>
      <c r="D123" s="1">
        <v>143333.33333299999</v>
      </c>
      <c r="E123" s="1">
        <v>112618.68</v>
      </c>
    </row>
    <row r="124" spans="1:5">
      <c r="A124">
        <f t="shared" si="8"/>
        <v>1986</v>
      </c>
      <c r="B124">
        <v>1985</v>
      </c>
      <c r="C124">
        <v>12</v>
      </c>
      <c r="D124" s="1">
        <v>94838.709677000006</v>
      </c>
      <c r="E124" s="1">
        <v>60857.117200000001</v>
      </c>
    </row>
    <row r="125" spans="1:5">
      <c r="A125">
        <f t="shared" si="8"/>
        <v>1986</v>
      </c>
      <c r="B125">
        <v>1986</v>
      </c>
      <c r="C125">
        <v>1</v>
      </c>
      <c r="D125" s="1">
        <v>76000</v>
      </c>
      <c r="E125" s="1">
        <v>39579.031199999998</v>
      </c>
    </row>
    <row r="126" spans="1:5">
      <c r="A126">
        <f t="shared" si="8"/>
        <v>1986</v>
      </c>
      <c r="B126">
        <v>1986</v>
      </c>
      <c r="C126">
        <v>2</v>
      </c>
      <c r="D126" s="1">
        <v>65000</v>
      </c>
      <c r="E126" s="1">
        <v>26648.771499999999</v>
      </c>
    </row>
    <row r="127" spans="1:5">
      <c r="A127">
        <f t="shared" si="8"/>
        <v>1986</v>
      </c>
      <c r="B127">
        <v>1986</v>
      </c>
      <c r="C127">
        <v>3</v>
      </c>
      <c r="D127" s="1">
        <v>55000</v>
      </c>
      <c r="E127" s="1">
        <v>20575.859400000001</v>
      </c>
    </row>
    <row r="128" spans="1:5">
      <c r="A128">
        <f t="shared" si="8"/>
        <v>1986</v>
      </c>
      <c r="B128">
        <v>1986</v>
      </c>
      <c r="C128">
        <v>4</v>
      </c>
      <c r="D128" s="1">
        <v>50000</v>
      </c>
      <c r="E128" s="1">
        <v>28279.0625</v>
      </c>
    </row>
    <row r="129" spans="1:5">
      <c r="A129">
        <f t="shared" si="8"/>
        <v>1986</v>
      </c>
      <c r="B129">
        <v>1986</v>
      </c>
      <c r="C129">
        <v>5</v>
      </c>
      <c r="D129" s="1">
        <v>157838.70967700001</v>
      </c>
      <c r="E129" s="1">
        <v>221683.34400000001</v>
      </c>
    </row>
    <row r="130" spans="1:5">
      <c r="A130">
        <f t="shared" si="8"/>
        <v>1986</v>
      </c>
      <c r="B130">
        <v>1986</v>
      </c>
      <c r="C130">
        <v>6</v>
      </c>
      <c r="D130" s="1">
        <v>500500</v>
      </c>
      <c r="E130" s="1">
        <v>464512.31199999998</v>
      </c>
    </row>
    <row r="131" spans="1:5">
      <c r="A131">
        <f t="shared" si="8"/>
        <v>1986</v>
      </c>
      <c r="B131">
        <v>1986</v>
      </c>
      <c r="C131">
        <v>7</v>
      </c>
      <c r="D131" s="1">
        <v>460645.16129000002</v>
      </c>
      <c r="E131" s="1">
        <v>486523.56199999998</v>
      </c>
    </row>
    <row r="132" spans="1:5">
      <c r="A132">
        <f t="shared" ref="A132:A195" si="9">IF(C132=10,A131+1,A131)</f>
        <v>1986</v>
      </c>
      <c r="B132">
        <v>1986</v>
      </c>
      <c r="C132">
        <v>8</v>
      </c>
      <c r="D132" s="1">
        <v>415290.32258099999</v>
      </c>
      <c r="E132" s="1">
        <v>352084.375</v>
      </c>
    </row>
    <row r="133" spans="1:5">
      <c r="A133">
        <f t="shared" si="9"/>
        <v>1986</v>
      </c>
      <c r="B133">
        <v>1986</v>
      </c>
      <c r="C133">
        <v>9</v>
      </c>
      <c r="D133" s="1">
        <v>427266.66666699998</v>
      </c>
      <c r="E133" s="1">
        <v>233013.59400000001</v>
      </c>
    </row>
    <row r="134" spans="1:5">
      <c r="A134">
        <f t="shared" si="9"/>
        <v>1987</v>
      </c>
      <c r="B134">
        <v>1986</v>
      </c>
      <c r="C134">
        <v>10</v>
      </c>
      <c r="D134" s="1">
        <v>315129.03225799999</v>
      </c>
      <c r="E134" s="1">
        <v>133306.71900000001</v>
      </c>
    </row>
    <row r="135" spans="1:5">
      <c r="A135">
        <f t="shared" si="9"/>
        <v>1987</v>
      </c>
      <c r="B135">
        <v>1986</v>
      </c>
      <c r="C135">
        <v>11</v>
      </c>
      <c r="D135" s="1">
        <v>188833.33333299999</v>
      </c>
      <c r="E135" s="1">
        <v>95162.476599999995</v>
      </c>
    </row>
    <row r="136" spans="1:5">
      <c r="A136">
        <f t="shared" si="9"/>
        <v>1987</v>
      </c>
      <c r="B136">
        <v>1986</v>
      </c>
      <c r="C136">
        <v>12</v>
      </c>
      <c r="D136" s="1">
        <v>86032.258065000002</v>
      </c>
      <c r="E136" s="1">
        <v>58162.355499999998</v>
      </c>
    </row>
    <row r="137" spans="1:5">
      <c r="A137">
        <f t="shared" si="9"/>
        <v>1987</v>
      </c>
      <c r="B137">
        <v>1987</v>
      </c>
      <c r="C137">
        <v>1</v>
      </c>
      <c r="D137" s="1">
        <v>70000</v>
      </c>
      <c r="E137" s="1">
        <v>36708.738299999997</v>
      </c>
    </row>
    <row r="138" spans="1:5">
      <c r="A138">
        <f t="shared" si="9"/>
        <v>1987</v>
      </c>
      <c r="B138">
        <v>1987</v>
      </c>
      <c r="C138">
        <v>2</v>
      </c>
      <c r="D138" s="1">
        <v>60000</v>
      </c>
      <c r="E138" s="1">
        <v>24632.976600000002</v>
      </c>
    </row>
    <row r="139" spans="1:5">
      <c r="A139">
        <f t="shared" si="9"/>
        <v>1987</v>
      </c>
      <c r="B139">
        <v>1987</v>
      </c>
      <c r="C139">
        <v>3</v>
      </c>
      <c r="D139" s="1">
        <v>52000</v>
      </c>
      <c r="E139" s="1">
        <v>18380.6836</v>
      </c>
    </row>
    <row r="140" spans="1:5">
      <c r="A140">
        <f t="shared" si="9"/>
        <v>1987</v>
      </c>
      <c r="B140">
        <v>1987</v>
      </c>
      <c r="C140">
        <v>4</v>
      </c>
      <c r="D140" s="1">
        <v>47833.333333000002</v>
      </c>
      <c r="E140" s="1">
        <v>43388.218800000002</v>
      </c>
    </row>
    <row r="141" spans="1:5">
      <c r="A141">
        <f t="shared" si="9"/>
        <v>1987</v>
      </c>
      <c r="B141">
        <v>1987</v>
      </c>
      <c r="C141">
        <v>5</v>
      </c>
      <c r="D141" s="1">
        <v>141161.29032299999</v>
      </c>
      <c r="E141" s="1">
        <v>273773.65600000002</v>
      </c>
    </row>
    <row r="142" spans="1:5">
      <c r="A142">
        <f t="shared" si="9"/>
        <v>1987</v>
      </c>
      <c r="B142">
        <v>1987</v>
      </c>
      <c r="C142">
        <v>6</v>
      </c>
      <c r="D142" s="1">
        <v>580766.66666700004</v>
      </c>
      <c r="E142" s="1">
        <v>475613.18800000002</v>
      </c>
    </row>
    <row r="143" spans="1:5">
      <c r="A143">
        <f t="shared" si="9"/>
        <v>1987</v>
      </c>
      <c r="B143">
        <v>1987</v>
      </c>
      <c r="C143">
        <v>7</v>
      </c>
      <c r="D143" s="1">
        <v>425870.96774200001</v>
      </c>
      <c r="E143" s="1">
        <v>390466.93800000002</v>
      </c>
    </row>
    <row r="144" spans="1:5">
      <c r="A144">
        <f t="shared" si="9"/>
        <v>1987</v>
      </c>
      <c r="B144">
        <v>1987</v>
      </c>
      <c r="C144">
        <v>8</v>
      </c>
      <c r="D144" s="1">
        <v>385967.741935</v>
      </c>
      <c r="E144" s="1">
        <v>241052.43799999999</v>
      </c>
    </row>
    <row r="145" spans="1:5">
      <c r="A145">
        <f t="shared" si="9"/>
        <v>1987</v>
      </c>
      <c r="B145">
        <v>1987</v>
      </c>
      <c r="C145">
        <v>9</v>
      </c>
      <c r="D145" s="1">
        <v>324000</v>
      </c>
      <c r="E145" s="1">
        <v>155133.75</v>
      </c>
    </row>
    <row r="146" spans="1:5">
      <c r="A146">
        <f t="shared" si="9"/>
        <v>1988</v>
      </c>
      <c r="B146">
        <v>1987</v>
      </c>
      <c r="C146">
        <v>10</v>
      </c>
      <c r="D146" s="1">
        <v>247741.93548399999</v>
      </c>
      <c r="E146" s="1">
        <v>105694.789</v>
      </c>
    </row>
    <row r="147" spans="1:5">
      <c r="A147">
        <f t="shared" si="9"/>
        <v>1988</v>
      </c>
      <c r="B147">
        <v>1987</v>
      </c>
      <c r="C147">
        <v>11</v>
      </c>
      <c r="D147" s="1">
        <v>94433.333333000002</v>
      </c>
      <c r="E147" s="1">
        <v>67973.507800000007</v>
      </c>
    </row>
    <row r="148" spans="1:5">
      <c r="A148">
        <f t="shared" si="9"/>
        <v>1988</v>
      </c>
      <c r="B148">
        <v>1987</v>
      </c>
      <c r="C148">
        <v>12</v>
      </c>
      <c r="D148" s="1">
        <v>50000</v>
      </c>
      <c r="E148" s="1">
        <v>41614.625</v>
      </c>
    </row>
    <row r="149" spans="1:5">
      <c r="A149">
        <f t="shared" si="9"/>
        <v>1988</v>
      </c>
      <c r="B149">
        <v>1988</v>
      </c>
      <c r="C149">
        <v>1</v>
      </c>
      <c r="D149" s="1">
        <v>50000</v>
      </c>
      <c r="E149" s="1">
        <v>26447.226600000002</v>
      </c>
    </row>
    <row r="150" spans="1:5">
      <c r="A150">
        <f t="shared" si="9"/>
        <v>1988</v>
      </c>
      <c r="B150">
        <v>1988</v>
      </c>
      <c r="C150">
        <v>2</v>
      </c>
      <c r="D150" s="1">
        <v>50000</v>
      </c>
      <c r="E150" s="1">
        <v>18806.8145</v>
      </c>
    </row>
    <row r="151" spans="1:5">
      <c r="A151">
        <f t="shared" si="9"/>
        <v>1988</v>
      </c>
      <c r="B151">
        <v>1988</v>
      </c>
      <c r="C151">
        <v>3</v>
      </c>
      <c r="D151" s="1">
        <v>50000</v>
      </c>
      <c r="E151" s="1">
        <v>13727.272499999999</v>
      </c>
    </row>
    <row r="152" spans="1:5">
      <c r="A152">
        <f t="shared" si="9"/>
        <v>1988</v>
      </c>
      <c r="B152">
        <v>1988</v>
      </c>
      <c r="C152">
        <v>4</v>
      </c>
      <c r="D152" s="1">
        <v>51666.666666999998</v>
      </c>
      <c r="E152" s="1">
        <v>42603.621099999997</v>
      </c>
    </row>
    <row r="153" spans="1:5">
      <c r="A153">
        <f t="shared" si="9"/>
        <v>1988</v>
      </c>
      <c r="B153">
        <v>1988</v>
      </c>
      <c r="C153">
        <v>5</v>
      </c>
      <c r="D153" s="1">
        <v>216903.225806</v>
      </c>
      <c r="E153" s="1">
        <v>331891.28100000002</v>
      </c>
    </row>
    <row r="154" spans="1:5">
      <c r="A154">
        <f t="shared" si="9"/>
        <v>1988</v>
      </c>
      <c r="B154">
        <v>1988</v>
      </c>
      <c r="C154">
        <v>6</v>
      </c>
      <c r="D154" s="1">
        <v>568800</v>
      </c>
      <c r="E154" s="1">
        <v>581271.56200000003</v>
      </c>
    </row>
    <row r="155" spans="1:5">
      <c r="A155">
        <f t="shared" si="9"/>
        <v>1988</v>
      </c>
      <c r="B155">
        <v>1988</v>
      </c>
      <c r="C155">
        <v>7</v>
      </c>
      <c r="D155" s="1">
        <v>440516.12903200003</v>
      </c>
      <c r="E155" s="1">
        <v>444590.43800000002</v>
      </c>
    </row>
    <row r="156" spans="1:5">
      <c r="A156">
        <f t="shared" si="9"/>
        <v>1988</v>
      </c>
      <c r="B156">
        <v>1988</v>
      </c>
      <c r="C156">
        <v>8</v>
      </c>
      <c r="D156" s="1">
        <v>425967.741935</v>
      </c>
      <c r="E156" s="1">
        <v>284793.75</v>
      </c>
    </row>
    <row r="157" spans="1:5">
      <c r="A157">
        <f t="shared" si="9"/>
        <v>1988</v>
      </c>
      <c r="B157">
        <v>1988</v>
      </c>
      <c r="C157">
        <v>9</v>
      </c>
      <c r="D157" s="1">
        <v>374700</v>
      </c>
      <c r="E157" s="1">
        <v>186629.375</v>
      </c>
    </row>
    <row r="158" spans="1:5">
      <c r="A158">
        <f t="shared" si="9"/>
        <v>1989</v>
      </c>
      <c r="B158">
        <v>1988</v>
      </c>
      <c r="C158">
        <v>10</v>
      </c>
      <c r="D158" s="1">
        <v>213548.387097</v>
      </c>
      <c r="E158" s="1">
        <v>87415.640599999999</v>
      </c>
    </row>
    <row r="159" spans="1:5">
      <c r="A159">
        <f t="shared" si="9"/>
        <v>1989</v>
      </c>
      <c r="B159">
        <v>1988</v>
      </c>
      <c r="C159">
        <v>11</v>
      </c>
      <c r="D159" s="1">
        <v>72500</v>
      </c>
      <c r="E159" s="1">
        <v>51960.367200000001</v>
      </c>
    </row>
    <row r="160" spans="1:5">
      <c r="A160">
        <f t="shared" si="9"/>
        <v>1989</v>
      </c>
      <c r="B160">
        <v>1988</v>
      </c>
      <c r="C160">
        <v>12</v>
      </c>
      <c r="D160" s="1">
        <v>55000</v>
      </c>
      <c r="E160" s="1">
        <v>28997.083999999999</v>
      </c>
    </row>
    <row r="161" spans="1:5">
      <c r="A161">
        <f t="shared" si="9"/>
        <v>1989</v>
      </c>
      <c r="B161">
        <v>1989</v>
      </c>
      <c r="C161">
        <v>1</v>
      </c>
      <c r="D161" s="1">
        <v>55000</v>
      </c>
      <c r="E161" s="1">
        <v>18708.8086</v>
      </c>
    </row>
    <row r="162" spans="1:5">
      <c r="A162">
        <f t="shared" si="9"/>
        <v>1989</v>
      </c>
      <c r="B162">
        <v>1989</v>
      </c>
      <c r="C162">
        <v>2</v>
      </c>
      <c r="D162" s="1">
        <v>55000</v>
      </c>
      <c r="E162" s="1">
        <v>15161.353499999999</v>
      </c>
    </row>
    <row r="163" spans="1:5">
      <c r="A163">
        <f t="shared" si="9"/>
        <v>1989</v>
      </c>
      <c r="B163">
        <v>1989</v>
      </c>
      <c r="C163">
        <v>3</v>
      </c>
      <c r="D163" s="1">
        <v>55000</v>
      </c>
      <c r="E163" s="1">
        <v>11500.334999999999</v>
      </c>
    </row>
    <row r="164" spans="1:5">
      <c r="A164">
        <f t="shared" si="9"/>
        <v>1989</v>
      </c>
      <c r="B164">
        <v>1989</v>
      </c>
      <c r="C164">
        <v>4</v>
      </c>
      <c r="D164" s="1">
        <v>55000</v>
      </c>
      <c r="E164" s="1">
        <v>72436.820300000007</v>
      </c>
    </row>
    <row r="165" spans="1:5">
      <c r="A165">
        <f t="shared" si="9"/>
        <v>1989</v>
      </c>
      <c r="B165">
        <v>1989</v>
      </c>
      <c r="C165">
        <v>5</v>
      </c>
      <c r="D165" s="1">
        <v>236935.483871</v>
      </c>
      <c r="E165" s="1">
        <v>357069.25</v>
      </c>
    </row>
    <row r="166" spans="1:5">
      <c r="A166">
        <f t="shared" si="9"/>
        <v>1989</v>
      </c>
      <c r="B166">
        <v>1989</v>
      </c>
      <c r="C166">
        <v>6</v>
      </c>
      <c r="D166" s="1">
        <v>669533.33333299996</v>
      </c>
      <c r="E166" s="1">
        <v>558896.56200000003</v>
      </c>
    </row>
    <row r="167" spans="1:5">
      <c r="A167">
        <f t="shared" si="9"/>
        <v>1989</v>
      </c>
      <c r="B167">
        <v>1989</v>
      </c>
      <c r="C167">
        <v>7</v>
      </c>
      <c r="D167" s="1">
        <v>480935.483871</v>
      </c>
      <c r="E167" s="1">
        <v>446241.93800000002</v>
      </c>
    </row>
    <row r="168" spans="1:5">
      <c r="A168">
        <f t="shared" si="9"/>
        <v>1989</v>
      </c>
      <c r="B168">
        <v>1989</v>
      </c>
      <c r="C168">
        <v>8</v>
      </c>
      <c r="D168" s="1">
        <v>388451.61290299997</v>
      </c>
      <c r="E168" s="1">
        <v>268729.31199999998</v>
      </c>
    </row>
    <row r="169" spans="1:5">
      <c r="A169">
        <f t="shared" si="9"/>
        <v>1989</v>
      </c>
      <c r="B169">
        <v>1989</v>
      </c>
      <c r="C169">
        <v>9</v>
      </c>
      <c r="D169" s="1">
        <v>361400</v>
      </c>
      <c r="E169" s="1">
        <v>178646.81200000001</v>
      </c>
    </row>
    <row r="170" spans="1:5">
      <c r="A170">
        <f t="shared" si="9"/>
        <v>1990</v>
      </c>
      <c r="B170">
        <v>1989</v>
      </c>
      <c r="C170">
        <v>10</v>
      </c>
      <c r="D170" s="1">
        <v>239225.80645199999</v>
      </c>
      <c r="E170" s="1">
        <v>127169.07799999999</v>
      </c>
    </row>
    <row r="171" spans="1:5">
      <c r="A171">
        <f t="shared" si="9"/>
        <v>1990</v>
      </c>
      <c r="B171">
        <v>1989</v>
      </c>
      <c r="C171">
        <v>11</v>
      </c>
      <c r="D171" s="1">
        <v>87133.333333000002</v>
      </c>
      <c r="E171" s="1">
        <v>64019.781199999998</v>
      </c>
    </row>
    <row r="172" spans="1:5">
      <c r="A172">
        <f t="shared" si="9"/>
        <v>1990</v>
      </c>
      <c r="B172">
        <v>1989</v>
      </c>
      <c r="C172">
        <v>12</v>
      </c>
      <c r="D172" s="1">
        <v>57419.354839</v>
      </c>
      <c r="E172" s="1">
        <v>35273.664100000002</v>
      </c>
    </row>
    <row r="173" spans="1:5">
      <c r="A173">
        <f t="shared" si="9"/>
        <v>1990</v>
      </c>
      <c r="B173">
        <v>1990</v>
      </c>
      <c r="C173">
        <v>1</v>
      </c>
      <c r="D173" s="1">
        <v>50322.580645000002</v>
      </c>
      <c r="E173" s="1">
        <v>22934.902300000002</v>
      </c>
    </row>
    <row r="174" spans="1:5">
      <c r="A174">
        <f t="shared" si="9"/>
        <v>1990</v>
      </c>
      <c r="B174">
        <v>1990</v>
      </c>
      <c r="C174">
        <v>2</v>
      </c>
      <c r="D174" s="1">
        <v>47357.142856999999</v>
      </c>
      <c r="E174" s="1">
        <v>17262.449199999999</v>
      </c>
    </row>
    <row r="175" spans="1:5">
      <c r="A175">
        <f t="shared" si="9"/>
        <v>1990</v>
      </c>
      <c r="B175">
        <v>1990</v>
      </c>
      <c r="C175">
        <v>3</v>
      </c>
      <c r="D175" s="1">
        <v>47000</v>
      </c>
      <c r="E175" s="1">
        <v>13231.1396</v>
      </c>
    </row>
    <row r="176" spans="1:5">
      <c r="A176">
        <f t="shared" si="9"/>
        <v>1990</v>
      </c>
      <c r="B176">
        <v>1990</v>
      </c>
      <c r="C176">
        <v>4</v>
      </c>
      <c r="D176" s="1">
        <v>47466.666666999998</v>
      </c>
      <c r="E176" s="1">
        <v>150661.95300000001</v>
      </c>
    </row>
    <row r="177" spans="1:5">
      <c r="A177">
        <f t="shared" si="9"/>
        <v>1990</v>
      </c>
      <c r="B177">
        <v>1990</v>
      </c>
      <c r="C177">
        <v>5</v>
      </c>
      <c r="D177" s="1">
        <v>458064.516129</v>
      </c>
      <c r="E177" s="1">
        <v>466658.59399999998</v>
      </c>
    </row>
    <row r="178" spans="1:5">
      <c r="A178">
        <f t="shared" si="9"/>
        <v>1990</v>
      </c>
      <c r="B178">
        <v>1990</v>
      </c>
      <c r="C178">
        <v>6</v>
      </c>
      <c r="D178" s="1">
        <v>618666.66666700004</v>
      </c>
      <c r="E178" s="1">
        <v>486975.09399999998</v>
      </c>
    </row>
    <row r="179" spans="1:5">
      <c r="A179">
        <f t="shared" si="9"/>
        <v>1990</v>
      </c>
      <c r="B179">
        <v>1990</v>
      </c>
      <c r="C179">
        <v>7</v>
      </c>
      <c r="D179" s="1">
        <v>425161.29032299999</v>
      </c>
      <c r="E179" s="1">
        <v>465095.09399999998</v>
      </c>
    </row>
    <row r="180" spans="1:5">
      <c r="A180">
        <f t="shared" si="9"/>
        <v>1990</v>
      </c>
      <c r="B180">
        <v>1990</v>
      </c>
      <c r="C180">
        <v>8</v>
      </c>
      <c r="D180" s="1">
        <v>314967.741935</v>
      </c>
      <c r="E180" s="1">
        <v>439825</v>
      </c>
    </row>
    <row r="181" spans="1:5">
      <c r="A181">
        <f t="shared" si="9"/>
        <v>1990</v>
      </c>
      <c r="B181">
        <v>1990</v>
      </c>
      <c r="C181">
        <v>9</v>
      </c>
      <c r="D181" s="1">
        <v>420733.33333300002</v>
      </c>
      <c r="E181" s="1">
        <v>283138.375</v>
      </c>
    </row>
    <row r="182" spans="1:5">
      <c r="A182">
        <f t="shared" si="9"/>
        <v>1991</v>
      </c>
      <c r="B182">
        <v>1990</v>
      </c>
      <c r="C182">
        <v>10</v>
      </c>
      <c r="D182" s="1">
        <v>335870.96774200001</v>
      </c>
      <c r="E182" s="1">
        <v>205429.75</v>
      </c>
    </row>
    <row r="183" spans="1:5">
      <c r="A183">
        <f t="shared" si="9"/>
        <v>1991</v>
      </c>
      <c r="B183">
        <v>1990</v>
      </c>
      <c r="C183">
        <v>11</v>
      </c>
      <c r="D183" s="1">
        <v>110500</v>
      </c>
      <c r="E183" s="1">
        <v>101984.67200000001</v>
      </c>
    </row>
    <row r="184" spans="1:5">
      <c r="A184">
        <f t="shared" si="9"/>
        <v>1991</v>
      </c>
      <c r="B184">
        <v>1990</v>
      </c>
      <c r="C184">
        <v>12</v>
      </c>
      <c r="D184" s="1">
        <v>67580.645160999993</v>
      </c>
      <c r="E184" s="1">
        <v>56936.093800000002</v>
      </c>
    </row>
    <row r="185" spans="1:5">
      <c r="A185">
        <f t="shared" si="9"/>
        <v>1991</v>
      </c>
      <c r="B185">
        <v>1991</v>
      </c>
      <c r="C185">
        <v>1</v>
      </c>
      <c r="D185" s="1">
        <v>60000</v>
      </c>
      <c r="E185" s="1">
        <v>34706.242200000001</v>
      </c>
    </row>
    <row r="186" spans="1:5">
      <c r="A186">
        <f t="shared" si="9"/>
        <v>1991</v>
      </c>
      <c r="B186">
        <v>1991</v>
      </c>
      <c r="C186">
        <v>2</v>
      </c>
      <c r="D186" s="1">
        <v>52678.571429000003</v>
      </c>
      <c r="E186" s="1">
        <v>24139.464800000002</v>
      </c>
    </row>
    <row r="187" spans="1:5">
      <c r="A187">
        <f t="shared" si="9"/>
        <v>1991</v>
      </c>
      <c r="B187">
        <v>1991</v>
      </c>
      <c r="C187">
        <v>3</v>
      </c>
      <c r="D187" s="1">
        <v>50000</v>
      </c>
      <c r="E187" s="1">
        <v>18391.781200000001</v>
      </c>
    </row>
    <row r="188" spans="1:5">
      <c r="A188">
        <f t="shared" si="9"/>
        <v>1991</v>
      </c>
      <c r="B188">
        <v>1991</v>
      </c>
      <c r="C188">
        <v>4</v>
      </c>
      <c r="D188" s="1">
        <v>51666.666666999998</v>
      </c>
      <c r="E188" s="1">
        <v>60667.199200000003</v>
      </c>
    </row>
    <row r="189" spans="1:5">
      <c r="A189">
        <f t="shared" si="9"/>
        <v>1991</v>
      </c>
      <c r="B189">
        <v>1991</v>
      </c>
      <c r="C189">
        <v>5</v>
      </c>
      <c r="D189" s="1">
        <v>501709.67741900001</v>
      </c>
      <c r="E189" s="1">
        <v>647199.81200000003</v>
      </c>
    </row>
    <row r="190" spans="1:5">
      <c r="A190">
        <f t="shared" si="9"/>
        <v>1991</v>
      </c>
      <c r="B190">
        <v>1991</v>
      </c>
      <c r="C190">
        <v>6</v>
      </c>
      <c r="D190" s="1">
        <v>619000</v>
      </c>
      <c r="E190" s="1">
        <v>612003</v>
      </c>
    </row>
    <row r="191" spans="1:5">
      <c r="A191">
        <f t="shared" si="9"/>
        <v>1991</v>
      </c>
      <c r="B191">
        <v>1991</v>
      </c>
      <c r="C191">
        <v>7</v>
      </c>
      <c r="D191" s="1">
        <v>454774.19354800001</v>
      </c>
      <c r="E191" s="1">
        <v>419931.56199999998</v>
      </c>
    </row>
    <row r="192" spans="1:5">
      <c r="A192">
        <f t="shared" si="9"/>
        <v>1991</v>
      </c>
      <c r="B192">
        <v>1991</v>
      </c>
      <c r="C192">
        <v>8</v>
      </c>
      <c r="D192" s="1">
        <v>372903.225806</v>
      </c>
      <c r="E192" s="1">
        <v>265908.875</v>
      </c>
    </row>
    <row r="193" spans="1:5">
      <c r="A193">
        <f t="shared" si="9"/>
        <v>1991</v>
      </c>
      <c r="B193">
        <v>1991</v>
      </c>
      <c r="C193">
        <v>9</v>
      </c>
      <c r="D193" s="1">
        <v>304366.66666699998</v>
      </c>
      <c r="E193" s="1">
        <v>173004.31200000001</v>
      </c>
    </row>
    <row r="194" spans="1:5">
      <c r="A194">
        <f t="shared" si="9"/>
        <v>1992</v>
      </c>
      <c r="B194">
        <v>1991</v>
      </c>
      <c r="C194">
        <v>10</v>
      </c>
      <c r="D194" s="1">
        <v>216129.03225799999</v>
      </c>
      <c r="E194" s="1">
        <v>107799.273</v>
      </c>
    </row>
    <row r="195" spans="1:5">
      <c r="A195">
        <f t="shared" si="9"/>
        <v>1992</v>
      </c>
      <c r="B195">
        <v>1991</v>
      </c>
      <c r="C195">
        <v>11</v>
      </c>
      <c r="D195" s="1">
        <v>155666.66666700001</v>
      </c>
      <c r="E195" s="1">
        <v>58412.324200000003</v>
      </c>
    </row>
    <row r="196" spans="1:5">
      <c r="A196">
        <f t="shared" ref="A196:A253" si="10">IF(C196=10,A195+1,A195)</f>
        <v>1992</v>
      </c>
      <c r="B196">
        <v>1991</v>
      </c>
      <c r="C196">
        <v>12</v>
      </c>
      <c r="D196" s="1">
        <v>91129.032258000007</v>
      </c>
      <c r="E196" s="1">
        <v>31682.019499999999</v>
      </c>
    </row>
    <row r="197" spans="1:5">
      <c r="A197">
        <f t="shared" si="10"/>
        <v>1992</v>
      </c>
      <c r="B197">
        <v>1992</v>
      </c>
      <c r="C197">
        <v>1</v>
      </c>
      <c r="D197" s="1">
        <v>72741.935484000001</v>
      </c>
      <c r="E197" s="1">
        <v>18658.341799999998</v>
      </c>
    </row>
    <row r="198" spans="1:5">
      <c r="A198">
        <f t="shared" si="10"/>
        <v>1992</v>
      </c>
      <c r="B198">
        <v>1992</v>
      </c>
      <c r="C198">
        <v>2</v>
      </c>
      <c r="D198" s="1">
        <v>51379.310344999998</v>
      </c>
      <c r="E198" s="1">
        <v>12540.5273</v>
      </c>
    </row>
    <row r="199" spans="1:5">
      <c r="A199">
        <f t="shared" si="10"/>
        <v>1992</v>
      </c>
      <c r="B199">
        <v>1992</v>
      </c>
      <c r="C199">
        <v>3</v>
      </c>
      <c r="D199" s="1">
        <v>47032.258065000002</v>
      </c>
      <c r="E199" s="1">
        <v>8717.4335900000005</v>
      </c>
    </row>
    <row r="200" spans="1:5">
      <c r="A200">
        <f t="shared" si="10"/>
        <v>1992</v>
      </c>
      <c r="B200">
        <v>1992</v>
      </c>
      <c r="C200">
        <v>4</v>
      </c>
      <c r="D200" s="1">
        <v>47766.666666999998</v>
      </c>
      <c r="E200" s="1">
        <v>29304.837899999999</v>
      </c>
    </row>
    <row r="201" spans="1:5">
      <c r="A201">
        <f t="shared" si="10"/>
        <v>1992</v>
      </c>
      <c r="B201">
        <v>1992</v>
      </c>
      <c r="C201">
        <v>5</v>
      </c>
      <c r="D201" s="1">
        <v>164838.70967700001</v>
      </c>
      <c r="E201" s="1">
        <v>150366.32800000001</v>
      </c>
    </row>
    <row r="202" spans="1:5">
      <c r="A202">
        <f t="shared" si="10"/>
        <v>1992</v>
      </c>
      <c r="B202">
        <v>1992</v>
      </c>
      <c r="C202">
        <v>6</v>
      </c>
      <c r="D202" s="1">
        <v>665333.33333299996</v>
      </c>
      <c r="E202" s="1">
        <v>456974.78100000002</v>
      </c>
    </row>
    <row r="203" spans="1:5">
      <c r="A203">
        <f t="shared" si="10"/>
        <v>1992</v>
      </c>
      <c r="B203">
        <v>1992</v>
      </c>
      <c r="C203">
        <v>7</v>
      </c>
      <c r="D203" s="1">
        <v>563451.61290299997</v>
      </c>
      <c r="E203" s="1">
        <v>676065.375</v>
      </c>
    </row>
    <row r="204" spans="1:5">
      <c r="A204">
        <f t="shared" si="10"/>
        <v>1992</v>
      </c>
      <c r="B204">
        <v>1992</v>
      </c>
      <c r="C204">
        <v>8</v>
      </c>
      <c r="D204" s="1">
        <v>435774.19354800001</v>
      </c>
      <c r="E204" s="1">
        <v>406709.34399999998</v>
      </c>
    </row>
    <row r="205" spans="1:5">
      <c r="A205">
        <f t="shared" si="10"/>
        <v>1992</v>
      </c>
      <c r="B205">
        <v>1992</v>
      </c>
      <c r="C205">
        <v>9</v>
      </c>
      <c r="D205" s="1">
        <v>359000</v>
      </c>
      <c r="E205" s="1">
        <v>212514.15599999999</v>
      </c>
    </row>
    <row r="206" spans="1:5">
      <c r="A206">
        <f t="shared" si="10"/>
        <v>1993</v>
      </c>
      <c r="B206">
        <v>1992</v>
      </c>
      <c r="C206">
        <v>10</v>
      </c>
      <c r="D206" s="1">
        <v>190064.516129</v>
      </c>
      <c r="E206" s="1">
        <v>117475.602</v>
      </c>
    </row>
    <row r="207" spans="1:5">
      <c r="A207">
        <f t="shared" si="10"/>
        <v>1993</v>
      </c>
      <c r="B207">
        <v>1992</v>
      </c>
      <c r="C207">
        <v>11</v>
      </c>
      <c r="D207" s="1">
        <v>106666.666667</v>
      </c>
      <c r="E207" s="1">
        <v>57884.570299999999</v>
      </c>
    </row>
    <row r="208" spans="1:5">
      <c r="A208">
        <f t="shared" si="10"/>
        <v>1993</v>
      </c>
      <c r="B208">
        <v>1992</v>
      </c>
      <c r="C208">
        <v>12</v>
      </c>
      <c r="D208" s="1">
        <v>69354.838709999996</v>
      </c>
      <c r="E208" s="1">
        <v>32158.8809</v>
      </c>
    </row>
    <row r="209" spans="1:5">
      <c r="A209">
        <f t="shared" si="10"/>
        <v>1993</v>
      </c>
      <c r="B209">
        <v>1993</v>
      </c>
      <c r="C209">
        <v>1</v>
      </c>
      <c r="D209" s="1">
        <v>57419.354839</v>
      </c>
      <c r="E209" s="1">
        <v>18826.0098</v>
      </c>
    </row>
    <row r="210" spans="1:5">
      <c r="A210">
        <f t="shared" si="10"/>
        <v>1993</v>
      </c>
      <c r="B210">
        <v>1993</v>
      </c>
      <c r="C210">
        <v>2</v>
      </c>
      <c r="D210" s="1">
        <v>55000</v>
      </c>
      <c r="E210" s="1">
        <v>12769.7637</v>
      </c>
    </row>
    <row r="211" spans="1:5">
      <c r="A211">
        <f t="shared" si="10"/>
        <v>1993</v>
      </c>
      <c r="B211">
        <v>1993</v>
      </c>
      <c r="C211">
        <v>3</v>
      </c>
      <c r="D211" s="1">
        <v>50322.580645000002</v>
      </c>
      <c r="E211" s="1">
        <v>9964.21191</v>
      </c>
    </row>
    <row r="212" spans="1:5">
      <c r="A212">
        <f t="shared" si="10"/>
        <v>1993</v>
      </c>
      <c r="B212">
        <v>1993</v>
      </c>
      <c r="C212">
        <v>4</v>
      </c>
      <c r="D212" s="1">
        <v>52166.666666999998</v>
      </c>
      <c r="E212" s="1">
        <v>110373.008</v>
      </c>
    </row>
    <row r="213" spans="1:5">
      <c r="A213">
        <f t="shared" si="10"/>
        <v>1993</v>
      </c>
      <c r="B213">
        <v>1993</v>
      </c>
      <c r="C213">
        <v>5</v>
      </c>
      <c r="D213" s="1">
        <v>262903.225806</v>
      </c>
      <c r="E213" s="1">
        <v>429728</v>
      </c>
    </row>
    <row r="214" spans="1:5">
      <c r="A214">
        <f t="shared" si="10"/>
        <v>1993</v>
      </c>
      <c r="B214">
        <v>1993</v>
      </c>
      <c r="C214">
        <v>6</v>
      </c>
      <c r="D214" s="1">
        <v>745466.66666700004</v>
      </c>
      <c r="E214" s="1">
        <v>457508.40600000002</v>
      </c>
    </row>
    <row r="215" spans="1:5">
      <c r="A215">
        <f t="shared" si="10"/>
        <v>1993</v>
      </c>
      <c r="B215">
        <v>1993</v>
      </c>
      <c r="C215">
        <v>7</v>
      </c>
      <c r="D215" s="1">
        <v>476096.774194</v>
      </c>
      <c r="E215" s="1">
        <v>302250.81199999998</v>
      </c>
    </row>
    <row r="216" spans="1:5">
      <c r="A216">
        <f t="shared" si="10"/>
        <v>1993</v>
      </c>
      <c r="B216">
        <v>1993</v>
      </c>
      <c r="C216">
        <v>8</v>
      </c>
      <c r="D216" s="1">
        <v>395677.41935500002</v>
      </c>
      <c r="E216" s="1">
        <v>194150.82800000001</v>
      </c>
    </row>
    <row r="217" spans="1:5">
      <c r="A217">
        <f t="shared" si="10"/>
        <v>1993</v>
      </c>
      <c r="B217">
        <v>1993</v>
      </c>
      <c r="C217">
        <v>9</v>
      </c>
      <c r="D217" s="1">
        <v>417300</v>
      </c>
      <c r="E217" s="1">
        <v>174040.43799999999</v>
      </c>
    </row>
    <row r="218" spans="1:5">
      <c r="A218">
        <f t="shared" si="10"/>
        <v>1994</v>
      </c>
      <c r="B218">
        <v>1993</v>
      </c>
      <c r="C218">
        <v>10</v>
      </c>
      <c r="D218" s="1">
        <v>287096.774194</v>
      </c>
      <c r="E218" s="1">
        <v>169954.92199999999</v>
      </c>
    </row>
    <row r="219" spans="1:5">
      <c r="A219">
        <f t="shared" si="10"/>
        <v>1994</v>
      </c>
      <c r="B219">
        <v>1993</v>
      </c>
      <c r="C219">
        <v>11</v>
      </c>
      <c r="D219" s="1">
        <v>159666.66666700001</v>
      </c>
      <c r="E219" s="1">
        <v>116538.977</v>
      </c>
    </row>
    <row r="220" spans="1:5">
      <c r="A220">
        <f t="shared" si="10"/>
        <v>1994</v>
      </c>
      <c r="B220">
        <v>1993</v>
      </c>
      <c r="C220">
        <v>12</v>
      </c>
      <c r="D220" s="1">
        <v>91612.903225999995</v>
      </c>
      <c r="E220" s="1">
        <v>69916.968800000002</v>
      </c>
    </row>
    <row r="221" spans="1:5">
      <c r="A221">
        <f t="shared" si="10"/>
        <v>1994</v>
      </c>
      <c r="B221">
        <v>1994</v>
      </c>
      <c r="C221">
        <v>1</v>
      </c>
      <c r="D221" s="1">
        <v>73225.806452000004</v>
      </c>
      <c r="E221" s="1">
        <v>41323.824200000003</v>
      </c>
    </row>
    <row r="222" spans="1:5">
      <c r="A222">
        <f t="shared" si="10"/>
        <v>1994</v>
      </c>
      <c r="B222">
        <v>1994</v>
      </c>
      <c r="C222">
        <v>2</v>
      </c>
      <c r="D222" s="1">
        <v>65357.142856999999</v>
      </c>
      <c r="E222" s="1">
        <v>27644.8086</v>
      </c>
    </row>
    <row r="223" spans="1:5">
      <c r="A223">
        <f t="shared" si="10"/>
        <v>1994</v>
      </c>
      <c r="B223">
        <v>1994</v>
      </c>
      <c r="C223">
        <v>3</v>
      </c>
      <c r="D223" s="1">
        <v>52903.225806000002</v>
      </c>
      <c r="E223" s="1">
        <v>20205.343799999999</v>
      </c>
    </row>
    <row r="224" spans="1:5">
      <c r="A224">
        <f t="shared" si="10"/>
        <v>1994</v>
      </c>
      <c r="B224">
        <v>1994</v>
      </c>
      <c r="C224">
        <v>4</v>
      </c>
      <c r="D224" s="1">
        <v>52500</v>
      </c>
      <c r="E224" s="1">
        <v>53747.843800000002</v>
      </c>
    </row>
    <row r="225" spans="1:5">
      <c r="A225">
        <f t="shared" si="10"/>
        <v>1994</v>
      </c>
      <c r="B225">
        <v>1994</v>
      </c>
      <c r="C225">
        <v>5</v>
      </c>
      <c r="D225" s="1">
        <v>259677.41935499999</v>
      </c>
      <c r="E225" s="1">
        <v>395458.15600000002</v>
      </c>
    </row>
    <row r="226" spans="1:5">
      <c r="A226">
        <f t="shared" si="10"/>
        <v>1994</v>
      </c>
      <c r="B226">
        <v>1994</v>
      </c>
      <c r="C226">
        <v>6</v>
      </c>
      <c r="D226" s="1">
        <v>558033.33333299996</v>
      </c>
      <c r="E226" s="1">
        <v>428150.46899999998</v>
      </c>
    </row>
    <row r="227" spans="1:5">
      <c r="A227">
        <f t="shared" si="10"/>
        <v>1994</v>
      </c>
      <c r="B227">
        <v>1994</v>
      </c>
      <c r="C227">
        <v>7</v>
      </c>
      <c r="D227" s="1">
        <v>530322.58064499998</v>
      </c>
      <c r="E227" s="1">
        <v>341130.21899999998</v>
      </c>
    </row>
    <row r="228" spans="1:5">
      <c r="A228">
        <f t="shared" si="10"/>
        <v>1994</v>
      </c>
      <c r="B228">
        <v>1994</v>
      </c>
      <c r="C228">
        <v>8</v>
      </c>
      <c r="D228" s="1">
        <v>422161.29032299999</v>
      </c>
      <c r="E228" s="1">
        <v>230274.81200000001</v>
      </c>
    </row>
    <row r="229" spans="1:5">
      <c r="A229">
        <f t="shared" si="10"/>
        <v>1994</v>
      </c>
      <c r="B229">
        <v>1994</v>
      </c>
      <c r="C229">
        <v>9</v>
      </c>
      <c r="D229" s="1">
        <v>481333.33333300002</v>
      </c>
      <c r="E229" s="1">
        <v>156409.641</v>
      </c>
    </row>
    <row r="230" spans="1:5">
      <c r="A230">
        <f t="shared" si="10"/>
        <v>1995</v>
      </c>
      <c r="B230">
        <v>1994</v>
      </c>
      <c r="C230">
        <v>10</v>
      </c>
      <c r="D230" s="1">
        <v>240645.16128999999</v>
      </c>
      <c r="E230" s="1">
        <v>82134.468800000002</v>
      </c>
    </row>
    <row r="231" spans="1:5">
      <c r="A231">
        <f t="shared" si="10"/>
        <v>1995</v>
      </c>
      <c r="B231">
        <v>1994</v>
      </c>
      <c r="C231">
        <v>11</v>
      </c>
      <c r="D231" s="1">
        <v>102333.333333</v>
      </c>
      <c r="E231" s="1">
        <v>47733.863299999997</v>
      </c>
    </row>
    <row r="232" spans="1:5">
      <c r="A232">
        <f t="shared" si="10"/>
        <v>1995</v>
      </c>
      <c r="B232">
        <v>1994</v>
      </c>
      <c r="C232">
        <v>12</v>
      </c>
      <c r="D232" s="1">
        <v>72903.225806000002</v>
      </c>
      <c r="E232" s="1">
        <v>27125.212899999999</v>
      </c>
    </row>
    <row r="233" spans="1:5">
      <c r="A233">
        <f t="shared" si="10"/>
        <v>1995</v>
      </c>
      <c r="B233">
        <v>1995</v>
      </c>
      <c r="C233">
        <v>1</v>
      </c>
      <c r="D233" s="1">
        <v>61129.032257999999</v>
      </c>
      <c r="E233" s="1">
        <v>17310.675800000001</v>
      </c>
    </row>
    <row r="234" spans="1:5">
      <c r="A234">
        <f t="shared" si="10"/>
        <v>1995</v>
      </c>
      <c r="B234">
        <v>1995</v>
      </c>
      <c r="C234">
        <v>2</v>
      </c>
      <c r="D234" s="1">
        <v>53571.428570999997</v>
      </c>
      <c r="E234" s="1">
        <v>12299.4316</v>
      </c>
    </row>
    <row r="235" spans="1:5">
      <c r="A235">
        <f t="shared" si="10"/>
        <v>1995</v>
      </c>
      <c r="B235">
        <v>1995</v>
      </c>
      <c r="C235">
        <v>3</v>
      </c>
      <c r="D235" s="1">
        <v>48000</v>
      </c>
      <c r="E235" s="1">
        <v>9377.6298800000004</v>
      </c>
    </row>
    <row r="236" spans="1:5">
      <c r="A236">
        <f t="shared" si="10"/>
        <v>1995</v>
      </c>
      <c r="B236">
        <v>1995</v>
      </c>
      <c r="C236">
        <v>4</v>
      </c>
      <c r="D236" s="1">
        <v>44866.666666999998</v>
      </c>
      <c r="E236" s="1">
        <v>79388.289099999995</v>
      </c>
    </row>
    <row r="237" spans="1:5">
      <c r="A237">
        <f t="shared" si="10"/>
        <v>1995</v>
      </c>
      <c r="B237">
        <v>1995</v>
      </c>
      <c r="C237">
        <v>5</v>
      </c>
      <c r="D237" s="1">
        <v>421419.35483899998</v>
      </c>
      <c r="E237" s="1">
        <v>341586.625</v>
      </c>
    </row>
    <row r="238" spans="1:5">
      <c r="A238">
        <f t="shared" si="10"/>
        <v>1995</v>
      </c>
      <c r="B238">
        <v>1995</v>
      </c>
      <c r="C238">
        <v>6</v>
      </c>
      <c r="D238" s="1">
        <v>439233.33333300002</v>
      </c>
      <c r="E238" s="1">
        <v>420662.53100000002</v>
      </c>
    </row>
    <row r="239" spans="1:5">
      <c r="A239">
        <f t="shared" si="10"/>
        <v>1995</v>
      </c>
      <c r="B239">
        <v>1995</v>
      </c>
      <c r="C239">
        <v>7</v>
      </c>
      <c r="D239" s="1">
        <v>378225.80645199999</v>
      </c>
      <c r="E239" s="1">
        <v>306418.5</v>
      </c>
    </row>
    <row r="240" spans="1:5">
      <c r="A240">
        <f t="shared" si="10"/>
        <v>1995</v>
      </c>
      <c r="B240">
        <v>1995</v>
      </c>
      <c r="C240">
        <v>8</v>
      </c>
      <c r="D240" s="1">
        <v>357838.70967700001</v>
      </c>
      <c r="E240" s="1">
        <v>197114.68799999999</v>
      </c>
    </row>
    <row r="241" spans="1:5">
      <c r="A241">
        <f t="shared" si="10"/>
        <v>1995</v>
      </c>
      <c r="B241">
        <v>1995</v>
      </c>
      <c r="C241">
        <v>9</v>
      </c>
      <c r="D241" s="1">
        <v>387133.33333300002</v>
      </c>
      <c r="E241" s="1">
        <v>121579.80499999999</v>
      </c>
    </row>
    <row r="242" spans="1:5">
      <c r="A242">
        <f t="shared" si="10"/>
        <v>1996</v>
      </c>
      <c r="B242">
        <v>1995</v>
      </c>
      <c r="C242">
        <v>10</v>
      </c>
      <c r="D242" s="1">
        <v>326161.29032299999</v>
      </c>
      <c r="E242" s="1">
        <v>78601.421900000001</v>
      </c>
    </row>
    <row r="243" spans="1:5">
      <c r="A243">
        <f t="shared" si="10"/>
        <v>1996</v>
      </c>
      <c r="B243">
        <v>1995</v>
      </c>
      <c r="C243">
        <v>11</v>
      </c>
      <c r="D243" s="1">
        <v>180700</v>
      </c>
      <c r="E243" s="1">
        <v>43493.414100000002</v>
      </c>
    </row>
    <row r="244" spans="1:5">
      <c r="A244">
        <f t="shared" si="10"/>
        <v>1996</v>
      </c>
      <c r="B244">
        <v>1995</v>
      </c>
      <c r="C244">
        <v>12</v>
      </c>
      <c r="D244" s="1">
        <v>68774.193547999996</v>
      </c>
      <c r="E244" s="1">
        <v>21197.601600000002</v>
      </c>
    </row>
    <row r="245" spans="1:5">
      <c r="A245">
        <f t="shared" si="10"/>
        <v>1996</v>
      </c>
      <c r="B245">
        <v>1996</v>
      </c>
      <c r="C245">
        <v>1</v>
      </c>
      <c r="D245" s="1">
        <v>50387.096773999998</v>
      </c>
      <c r="E245" s="1">
        <v>12446.626</v>
      </c>
    </row>
    <row r="246" spans="1:5">
      <c r="A246">
        <f t="shared" si="10"/>
        <v>1996</v>
      </c>
      <c r="B246">
        <v>1996</v>
      </c>
      <c r="C246">
        <v>2</v>
      </c>
      <c r="D246" s="1">
        <v>40241.379309999997</v>
      </c>
      <c r="E246" s="1">
        <v>8455.6113299999997</v>
      </c>
    </row>
    <row r="247" spans="1:5">
      <c r="A247">
        <f t="shared" si="10"/>
        <v>1996</v>
      </c>
      <c r="B247">
        <v>1996</v>
      </c>
      <c r="C247">
        <v>3</v>
      </c>
      <c r="D247" s="1">
        <v>37290.322581</v>
      </c>
      <c r="E247" s="1">
        <v>7513.9199200000003</v>
      </c>
    </row>
    <row r="248" spans="1:5">
      <c r="A248">
        <f t="shared" si="10"/>
        <v>1996</v>
      </c>
      <c r="B248">
        <v>1996</v>
      </c>
      <c r="C248">
        <v>4</v>
      </c>
      <c r="D248" s="1">
        <v>42966.666666999998</v>
      </c>
      <c r="E248" s="1">
        <v>30774.675800000001</v>
      </c>
    </row>
    <row r="249" spans="1:5">
      <c r="A249">
        <f t="shared" si="10"/>
        <v>1996</v>
      </c>
      <c r="B249">
        <v>1996</v>
      </c>
      <c r="C249">
        <v>5</v>
      </c>
      <c r="D249" s="1">
        <v>315935.483871</v>
      </c>
      <c r="E249" s="1">
        <v>153266.391</v>
      </c>
    </row>
    <row r="250" spans="1:5">
      <c r="A250">
        <f t="shared" si="10"/>
        <v>1996</v>
      </c>
      <c r="B250">
        <v>1996</v>
      </c>
      <c r="C250">
        <v>6</v>
      </c>
      <c r="D250" s="1">
        <v>443766.66666699998</v>
      </c>
      <c r="E250" s="1">
        <v>252974.266</v>
      </c>
    </row>
    <row r="251" spans="1:5">
      <c r="A251">
        <f t="shared" si="10"/>
        <v>1996</v>
      </c>
      <c r="B251">
        <v>1996</v>
      </c>
      <c r="C251">
        <v>7</v>
      </c>
      <c r="D251" s="1">
        <v>313967.741935</v>
      </c>
      <c r="E251" s="1">
        <v>259749.875</v>
      </c>
    </row>
    <row r="252" spans="1:5">
      <c r="A252">
        <f t="shared" si="10"/>
        <v>1996</v>
      </c>
      <c r="B252">
        <v>1996</v>
      </c>
      <c r="C252">
        <v>8</v>
      </c>
      <c r="D252" s="1">
        <v>365612.90322600002</v>
      </c>
      <c r="E252" s="1">
        <v>190709.95300000001</v>
      </c>
    </row>
    <row r="253" spans="1:5">
      <c r="A253">
        <f t="shared" si="10"/>
        <v>1996</v>
      </c>
      <c r="B253">
        <v>1996</v>
      </c>
      <c r="C253">
        <v>9</v>
      </c>
      <c r="D253" s="1">
        <v>324200</v>
      </c>
      <c r="E253" s="1">
        <v>150956.31200000001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PILOT Correlation_Coeff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Marketa</dc:creator>
  <cp:lastModifiedBy>Marketa</cp:lastModifiedBy>
  <dcterms:created xsi:type="dcterms:W3CDTF">2012-04-20T15:56:02Z</dcterms:created>
  <dcterms:modified xsi:type="dcterms:W3CDTF">2012-04-20T16:35:09Z</dcterms:modified>
</cp:coreProperties>
</file>